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nus\Desktop\"/>
    </mc:Choice>
  </mc:AlternateContent>
  <xr:revisionPtr revIDLastSave="0" documentId="13_ncr:1_{1B9BC239-AC60-465F-B01D-E290F42BEB27}" xr6:coauthVersionLast="47" xr6:coauthVersionMax="47" xr10:uidLastSave="{00000000-0000-0000-0000-000000000000}"/>
  <bookViews>
    <workbookView xWindow="-120" yWindow="-120" windowWidth="29040" windowHeight="15720" xr2:uid="{B8429D74-4CE3-4A7E-B67B-B142C87148E9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76" i="1"/>
  <c r="G84" i="1" s="1"/>
  <c r="G104" i="1" s="1"/>
  <c r="G105" i="1" s="1"/>
  <c r="G24" i="1"/>
  <c r="G17" i="1"/>
  <c r="G14" i="1"/>
  <c r="G11" i="1"/>
  <c r="G10" i="1"/>
</calcChain>
</file>

<file path=xl/sharedStrings.xml><?xml version="1.0" encoding="utf-8"?>
<sst xmlns="http://schemas.openxmlformats.org/spreadsheetml/2006/main" count="86" uniqueCount="73">
  <si>
    <t>Obec Pohoří, čp. 117, 518 01  Dobruška</t>
  </si>
  <si>
    <t>NÁVRH ROZPOČTU OBCE POHOŘÍ 2025</t>
  </si>
  <si>
    <t>I.PŘÍJMY</t>
  </si>
  <si>
    <t>ODPA</t>
  </si>
  <si>
    <t>Položka</t>
  </si>
  <si>
    <t>Popis</t>
  </si>
  <si>
    <t>Kč</t>
  </si>
  <si>
    <t xml:space="preserve">Daňové příjmy </t>
  </si>
  <si>
    <t>1xxx</t>
  </si>
  <si>
    <t>Nedaňové příjmy</t>
  </si>
  <si>
    <t>Pronájem pohostinství, obchod</t>
  </si>
  <si>
    <t>Ostatní záležitosti kultury</t>
  </si>
  <si>
    <t>Ostatní tělovýchovná činnost</t>
  </si>
  <si>
    <t>Bytové hospodářství</t>
  </si>
  <si>
    <t>Pohřebnictví</t>
  </si>
  <si>
    <t>Komunální služby a územní rozvoj</t>
  </si>
  <si>
    <t>Sběr a svoz komunálních odpadů</t>
  </si>
  <si>
    <t>Činnost místní správy</t>
  </si>
  <si>
    <t>Příjmy z fin.operací</t>
  </si>
  <si>
    <t>Kapitálové příjmy</t>
  </si>
  <si>
    <t>Příjmy z prodeje pozemků</t>
  </si>
  <si>
    <t>NI příjmy - transfery ze stát.rozpočtu</t>
  </si>
  <si>
    <t>NI př.transfery ze stát.rozpočtu</t>
  </si>
  <si>
    <t>IN.př.transfery ze SF</t>
  </si>
  <si>
    <t>PŘÍJMY CELKEM</t>
  </si>
  <si>
    <t>II. VÝDAJE</t>
  </si>
  <si>
    <t>Paragraf</t>
  </si>
  <si>
    <t>Podpora ostat.produkčních činností</t>
  </si>
  <si>
    <t>Vnitřní obchod</t>
  </si>
  <si>
    <t>Silnice</t>
  </si>
  <si>
    <t>Ostatní záležitosti pozemních komunikací</t>
  </si>
  <si>
    <t>Voda v zemědělské krajině</t>
  </si>
  <si>
    <t>Předškolní zařízení</t>
  </si>
  <si>
    <t xml:space="preserve">   z toho příspěvek na provoz MŠ Pohoří   500.000,-</t>
  </si>
  <si>
    <t>První stupeň ZŠ</t>
  </si>
  <si>
    <t xml:space="preserve">   z toho příspěvek na provoz ZŠ Pohoří    570.000,-</t>
  </si>
  <si>
    <t>Ostatní záležitosti kul,círk.sděl.pros</t>
  </si>
  <si>
    <t xml:space="preserve">   z toho dary obyvatelstvu                            100.000,-</t>
  </si>
  <si>
    <t>Ostatní zájmová činnost a rekreace</t>
  </si>
  <si>
    <t>Podpora individuální bytové výstavby</t>
  </si>
  <si>
    <t>Veřejné osvětlení</t>
  </si>
  <si>
    <t>Komunální služby</t>
  </si>
  <si>
    <t>Sběr a odvoz komunálních odpadů</t>
  </si>
  <si>
    <t>Péče o vzhled obcí a veř.zeleň</t>
  </si>
  <si>
    <t>Krizová opatření - rezerva</t>
  </si>
  <si>
    <t>Požární ochrana</t>
  </si>
  <si>
    <t>Zastupitelstva obcí</t>
  </si>
  <si>
    <t xml:space="preserve">   z toho transfery obč.sdružením, spolkům 170.000,-</t>
  </si>
  <si>
    <t>Obec.příj.a výd.z fin.operací</t>
  </si>
  <si>
    <t>Ost.finanční operace</t>
  </si>
  <si>
    <t>Fin. vypořádání minulých let</t>
  </si>
  <si>
    <t>VÝDAJE CELKEM</t>
  </si>
  <si>
    <t>III.FINANCOVÁNÍ</t>
  </si>
  <si>
    <t>Změna stavu kr.prostř. na účtu</t>
  </si>
  <si>
    <t>FINANCOVÁNÍ CELKEM</t>
  </si>
  <si>
    <t>Bilance :</t>
  </si>
  <si>
    <t>Příjmy</t>
  </si>
  <si>
    <t>Financování</t>
  </si>
  <si>
    <t>Výdaje</t>
  </si>
  <si>
    <t>Rozdíl</t>
  </si>
  <si>
    <t>Návrh rozpočtu obce na rok 2025 je schodkový. Schodek rozpočtu bude kryt naspořenými</t>
  </si>
  <si>
    <t>prostředky minulých let.</t>
  </si>
  <si>
    <t>Návrh rozpočtu na rok 2025 je zveřejněn na webových stránkách Obce Pohoří</t>
  </si>
  <si>
    <t xml:space="preserve">www.obecpohori.cz </t>
  </si>
  <si>
    <t>a do listinné podoby je možné nahlédnout v kanceláři Obecního úřadu v Pohoří, čp. 117,</t>
  </si>
  <si>
    <t>v úředních hodinách.</t>
  </si>
  <si>
    <t>Připomínky k návrhu rozpočtu je možné uplatnit písemně do 10. 12. 2024 nebo</t>
  </si>
  <si>
    <t>ústně na zasedání zastupitelstva obce dne 11. 12. 2024.</t>
  </si>
  <si>
    <t>Helena Suchánková</t>
  </si>
  <si>
    <t xml:space="preserve">   starostka obce</t>
  </si>
  <si>
    <r>
      <t>Vyvěšeno:  15</t>
    </r>
    <r>
      <rPr>
        <sz val="11"/>
        <color theme="1"/>
        <rFont val="Aptos Narrow"/>
        <family val="2"/>
        <charset val="238"/>
        <scheme val="minor"/>
      </rPr>
      <t>. 11. 2024</t>
    </r>
  </si>
  <si>
    <t xml:space="preserve"> </t>
  </si>
  <si>
    <r>
      <t xml:space="preserve">Sejmuto:  </t>
    </r>
    <r>
      <rPr>
        <sz val="11"/>
        <color theme="1"/>
        <rFont val="Aptos Narrow"/>
        <family val="2"/>
        <charset val="238"/>
        <scheme val="minor"/>
      </rPr>
      <t xml:space="preserve"> Do schválení nového rozpočtu Obce Pohoří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</si>
</sst>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b/>
      <u/>
      <sz val="11"/>
      <color theme="1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6" fillId="3" borderId="1" xfId="0" applyFont="1" applyFill="1" applyBorder="1"/>
    <xf numFmtId="0" fontId="6" fillId="3" borderId="2" xfId="0" applyFont="1" applyFill="1" applyBorder="1"/>
    <xf numFmtId="3" fontId="6" fillId="4" borderId="6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/>
    <xf numFmtId="0" fontId="5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3" fontId="8" fillId="2" borderId="12" xfId="0" applyNumberFormat="1" applyFont="1" applyFill="1" applyBorder="1"/>
    <xf numFmtId="0" fontId="0" fillId="0" borderId="7" xfId="0" applyBorder="1"/>
    <xf numFmtId="0" fontId="0" fillId="0" borderId="8" xfId="0" applyBorder="1"/>
    <xf numFmtId="3" fontId="0" fillId="0" borderId="13" xfId="0" applyNumberFormat="1" applyBorder="1"/>
    <xf numFmtId="0" fontId="5" fillId="5" borderId="14" xfId="0" applyFont="1" applyFill="1" applyBorder="1"/>
    <xf numFmtId="0" fontId="5" fillId="5" borderId="15" xfId="0" applyFont="1" applyFill="1" applyBorder="1"/>
    <xf numFmtId="0" fontId="5" fillId="5" borderId="16" xfId="0" applyFont="1" applyFill="1" applyBorder="1"/>
    <xf numFmtId="0" fontId="5" fillId="5" borderId="17" xfId="0" applyFont="1" applyFill="1" applyBorder="1"/>
    <xf numFmtId="0" fontId="5" fillId="5" borderId="18" xfId="0" applyFont="1" applyFill="1" applyBorder="1"/>
    <xf numFmtId="3" fontId="5" fillId="5" borderId="19" xfId="0" applyNumberFormat="1" applyFont="1" applyFill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3" fontId="8" fillId="0" borderId="20" xfId="0" applyNumberFormat="1" applyFont="1" applyBorder="1"/>
    <xf numFmtId="0" fontId="0" fillId="0" borderId="15" xfId="0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5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3" fontId="8" fillId="2" borderId="19" xfId="0" applyNumberFormat="1" applyFont="1" applyFill="1" applyBorder="1"/>
    <xf numFmtId="3" fontId="8" fillId="0" borderId="19" xfId="0" applyNumberFormat="1" applyFont="1" applyBorder="1"/>
    <xf numFmtId="0" fontId="5" fillId="6" borderId="14" xfId="0" applyFont="1" applyFill="1" applyBorder="1"/>
    <xf numFmtId="0" fontId="8" fillId="6" borderId="15" xfId="0" applyFont="1" applyFill="1" applyBorder="1"/>
    <xf numFmtId="0" fontId="0" fillId="0" borderId="16" xfId="0" applyBorder="1"/>
    <xf numFmtId="0" fontId="5" fillId="6" borderId="17" xfId="0" applyFont="1" applyFill="1" applyBorder="1"/>
    <xf numFmtId="0" fontId="5" fillId="6" borderId="18" xfId="0" applyFont="1" applyFill="1" applyBorder="1"/>
    <xf numFmtId="3" fontId="8" fillId="6" borderId="19" xfId="0" applyNumberFormat="1" applyFont="1" applyFill="1" applyBorder="1"/>
    <xf numFmtId="0" fontId="5" fillId="6" borderId="24" xfId="0" applyFont="1" applyFill="1" applyBorder="1"/>
    <xf numFmtId="0" fontId="8" fillId="6" borderId="25" xfId="0" applyFont="1" applyFill="1" applyBorder="1"/>
    <xf numFmtId="0" fontId="8" fillId="0" borderId="26" xfId="0" applyFont="1" applyBorder="1"/>
    <xf numFmtId="0" fontId="5" fillId="6" borderId="0" xfId="0" applyFont="1" applyFill="1"/>
    <xf numFmtId="0" fontId="9" fillId="3" borderId="27" xfId="0" applyFont="1" applyFill="1" applyBorder="1"/>
    <xf numFmtId="0" fontId="9" fillId="3" borderId="4" xfId="0" applyFont="1" applyFill="1" applyBorder="1"/>
    <xf numFmtId="0" fontId="9" fillId="3" borderId="28" xfId="0" applyFont="1" applyFill="1" applyBorder="1"/>
    <xf numFmtId="3" fontId="9" fillId="3" borderId="29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3" fontId="8" fillId="0" borderId="13" xfId="0" applyNumberFormat="1" applyFont="1" applyBorder="1"/>
    <xf numFmtId="0" fontId="0" fillId="6" borderId="21" xfId="0" applyFill="1" applyBorder="1"/>
    <xf numFmtId="0" fontId="8" fillId="0" borderId="0" xfId="0" applyFont="1"/>
    <xf numFmtId="3" fontId="8" fillId="0" borderId="30" xfId="0" applyNumberFormat="1" applyFont="1" applyBorder="1"/>
    <xf numFmtId="0" fontId="8" fillId="0" borderId="31" xfId="0" applyFont="1" applyBorder="1"/>
    <xf numFmtId="0" fontId="8" fillId="0" borderId="24" xfId="0" applyFont="1" applyBorder="1"/>
    <xf numFmtId="0" fontId="8" fillId="0" borderId="25" xfId="0" applyFont="1" applyBorder="1"/>
    <xf numFmtId="0" fontId="5" fillId="3" borderId="27" xfId="0" applyFont="1" applyFill="1" applyBorder="1"/>
    <xf numFmtId="0" fontId="5" fillId="3" borderId="4" xfId="0" applyFont="1" applyFill="1" applyBorder="1"/>
    <xf numFmtId="3" fontId="5" fillId="3" borderId="6" xfId="0" applyNumberFormat="1" applyFont="1" applyFill="1" applyBorder="1"/>
    <xf numFmtId="3" fontId="5" fillId="0" borderId="0" xfId="0" applyNumberFormat="1" applyFont="1"/>
    <xf numFmtId="0" fontId="6" fillId="3" borderId="32" xfId="0" applyFont="1" applyFill="1" applyBorder="1"/>
    <xf numFmtId="0" fontId="6" fillId="3" borderId="33" xfId="0" applyFont="1" applyFill="1" applyBorder="1"/>
    <xf numFmtId="0" fontId="6" fillId="3" borderId="37" xfId="0" applyFont="1" applyFill="1" applyBorder="1" applyAlignment="1">
      <alignment horizontal="center"/>
    </xf>
    <xf numFmtId="0" fontId="0" fillId="7" borderId="24" xfId="0" applyFill="1" applyBorder="1"/>
    <xf numFmtId="0" fontId="0" fillId="7" borderId="25" xfId="0" applyFill="1" applyBorder="1"/>
    <xf numFmtId="3" fontId="0" fillId="7" borderId="19" xfId="0" applyNumberFormat="1" applyFill="1" applyBorder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0" fontId="0" fillId="7" borderId="0" xfId="0" applyFill="1"/>
    <xf numFmtId="3" fontId="0" fillId="7" borderId="0" xfId="0" applyNumberFormat="1" applyFill="1"/>
    <xf numFmtId="0" fontId="0" fillId="6" borderId="0" xfId="0" applyFill="1"/>
    <xf numFmtId="3" fontId="0" fillId="6" borderId="0" xfId="0" applyNumberFormat="1" applyFill="1"/>
    <xf numFmtId="0" fontId="0" fillId="0" borderId="41" xfId="0" applyBorder="1"/>
    <xf numFmtId="0" fontId="0" fillId="0" borderId="35" xfId="0" applyBorder="1"/>
    <xf numFmtId="3" fontId="9" fillId="0" borderId="37" xfId="0" applyNumberFormat="1" applyFont="1" applyBorder="1"/>
    <xf numFmtId="0" fontId="0" fillId="0" borderId="42" xfId="0" applyBorder="1"/>
    <xf numFmtId="0" fontId="0" fillId="0" borderId="17" xfId="0" applyBorder="1"/>
    <xf numFmtId="3" fontId="1" fillId="0" borderId="13" xfId="0" applyNumberFormat="1" applyFont="1" applyBorder="1"/>
    <xf numFmtId="3" fontId="1" fillId="0" borderId="20" xfId="0" applyNumberFormat="1" applyFont="1" applyBorder="1"/>
    <xf numFmtId="0" fontId="0" fillId="0" borderId="43" xfId="0" applyBorder="1"/>
    <xf numFmtId="0" fontId="0" fillId="0" borderId="39" xfId="0" applyBorder="1"/>
    <xf numFmtId="3" fontId="1" fillId="0" borderId="44" xfId="0" applyNumberFormat="1" applyFont="1" applyBorder="1"/>
    <xf numFmtId="0" fontId="11" fillId="0" borderId="0" xfId="0" applyFont="1" applyAlignment="1">
      <alignment vertical="center"/>
    </xf>
    <xf numFmtId="0" fontId="1" fillId="0" borderId="0" xfId="0" applyFont="1"/>
    <xf numFmtId="0" fontId="12" fillId="0" borderId="0" xfId="1" applyFont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0" fillId="7" borderId="38" xfId="0" applyFill="1" applyBorder="1" applyAlignment="1">
      <alignment horizontal="left"/>
    </xf>
    <xf numFmtId="0" fontId="0" fillId="7" borderId="39" xfId="0" applyFill="1" applyBorder="1" applyAlignment="1">
      <alignment horizontal="left"/>
    </xf>
    <xf numFmtId="0" fontId="0" fillId="7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nus\Desktop\N&#225;vrh%20rozpo&#269;tu%202023.xlsx" TargetMode="External"/><Relationship Id="rId1" Type="http://schemas.openxmlformats.org/officeDocument/2006/relationships/externalLinkPath" Target="N&#225;vrh%20rozpo&#269;t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hrnný rozpočet"/>
      <sheetName val="Návrh rozpočtu 2022 k vyvěšení"/>
      <sheetName val="Podrobný rozpočet"/>
      <sheetName val="Střednědobý výhled"/>
      <sheetName val="Schválený výhled"/>
      <sheetName val="Souhrnný rozpočet bez tříd"/>
      <sheetName val="Návrh rozpočtu 2023"/>
      <sheetName val="List1"/>
      <sheetName val="Schválený rozpočet"/>
      <sheetName val="Návrh rozpočtu na rok 2021 s pl"/>
      <sheetName val="Schválený rozpočet 2023"/>
      <sheetName val="Návrh výhled 2025-27"/>
      <sheetName val="Podrobný rozpočet 2024"/>
      <sheetName val="List6"/>
      <sheetName val="List2"/>
      <sheetName val="Návrh rozpočtu 2024"/>
      <sheetName val="Podrobný rozpočet 2025"/>
      <sheetName val="Souhrnný rozpočet 2025"/>
      <sheetName val="Výhled 26-28"/>
    </sheetNames>
    <sheetDataSet>
      <sheetData sheetId="0" refreshError="1"/>
      <sheetData sheetId="1" refreshError="1"/>
      <sheetData sheetId="2">
        <row r="24">
          <cell r="I24">
            <v>60000</v>
          </cell>
        </row>
        <row r="26">
          <cell r="I26">
            <v>45000</v>
          </cell>
        </row>
        <row r="34">
          <cell r="I34">
            <v>1000</v>
          </cell>
        </row>
        <row r="47">
          <cell r="I47">
            <v>60000</v>
          </cell>
        </row>
        <row r="142">
          <cell r="I142">
            <v>20000</v>
          </cell>
        </row>
        <row r="185">
          <cell r="I185">
            <v>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becpohor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101D-4DE3-442D-97A0-1660FD314531}">
  <dimension ref="A1:H147"/>
  <sheetViews>
    <sheetView tabSelected="1" workbookViewId="0">
      <selection activeCell="O141" sqref="O141"/>
    </sheetView>
  </sheetViews>
  <sheetFormatPr defaultRowHeight="15" x14ac:dyDescent="0.25"/>
  <cols>
    <col min="5" max="5" width="11.140625" customWidth="1"/>
    <col min="6" max="6" width="18.42578125" customWidth="1"/>
    <col min="7" max="7" width="11.42578125" customWidth="1"/>
  </cols>
  <sheetData>
    <row r="1" spans="1:7" ht="18.75" x14ac:dyDescent="0.3">
      <c r="B1" s="1" t="s">
        <v>0</v>
      </c>
    </row>
    <row r="2" spans="1:7" ht="18.75" x14ac:dyDescent="0.3">
      <c r="B2" s="2" t="s">
        <v>1</v>
      </c>
      <c r="C2" s="3"/>
      <c r="D2" s="4"/>
      <c r="E2" s="3"/>
      <c r="F2" s="3"/>
    </row>
    <row r="3" spans="1:7" x14ac:dyDescent="0.25">
      <c r="A3" s="5"/>
      <c r="B3" s="5"/>
      <c r="C3" s="5"/>
      <c r="D3" s="5"/>
    </row>
    <row r="4" spans="1:7" x14ac:dyDescent="0.25">
      <c r="A4" s="6" t="s">
        <v>2</v>
      </c>
    </row>
    <row r="5" spans="1:7" ht="15.75" thickBot="1" x14ac:dyDescent="0.3">
      <c r="A5" s="5"/>
    </row>
    <row r="6" spans="1:7" ht="15.75" thickBot="1" x14ac:dyDescent="0.3">
      <c r="A6" s="7" t="s">
        <v>3</v>
      </c>
      <c r="B6" s="8" t="s">
        <v>4</v>
      </c>
      <c r="C6" s="102" t="s">
        <v>5</v>
      </c>
      <c r="D6" s="103"/>
      <c r="E6" s="103"/>
      <c r="F6" s="104"/>
      <c r="G6" s="9" t="s">
        <v>6</v>
      </c>
    </row>
    <row r="7" spans="1:7" x14ac:dyDescent="0.25">
      <c r="A7" s="10"/>
      <c r="B7" s="11"/>
      <c r="C7" s="12" t="s">
        <v>7</v>
      </c>
      <c r="D7" s="13"/>
      <c r="E7" s="13"/>
      <c r="F7" s="14"/>
      <c r="G7" s="15"/>
    </row>
    <row r="8" spans="1:7" x14ac:dyDescent="0.25">
      <c r="A8" s="16"/>
      <c r="B8" s="17" t="s">
        <v>8</v>
      </c>
      <c r="C8" t="s">
        <v>7</v>
      </c>
      <c r="G8" s="18">
        <v>15207000</v>
      </c>
    </row>
    <row r="9" spans="1:7" x14ac:dyDescent="0.25">
      <c r="A9" s="19"/>
      <c r="B9" s="20"/>
      <c r="C9" s="21" t="s">
        <v>9</v>
      </c>
      <c r="D9" s="22"/>
      <c r="E9" s="22"/>
      <c r="F9" s="23"/>
      <c r="G9" s="24"/>
    </row>
    <row r="10" spans="1:7" x14ac:dyDescent="0.25">
      <c r="A10" s="25">
        <v>2141</v>
      </c>
      <c r="B10" s="26"/>
      <c r="C10" s="27" t="s">
        <v>10</v>
      </c>
      <c r="D10" s="28"/>
      <c r="E10" s="28"/>
      <c r="F10" s="29"/>
      <c r="G10" s="30">
        <f>'[1]Podrobný rozpočet'!I24</f>
        <v>60000</v>
      </c>
    </row>
    <row r="11" spans="1:7" x14ac:dyDescent="0.25">
      <c r="A11" s="25">
        <v>3319</v>
      </c>
      <c r="B11" s="26"/>
      <c r="C11" s="27" t="s">
        <v>11</v>
      </c>
      <c r="D11" s="28"/>
      <c r="E11" s="28"/>
      <c r="F11" s="29"/>
      <c r="G11" s="30">
        <f>'[1]Podrobný rozpočet'!I26</f>
        <v>45000</v>
      </c>
    </row>
    <row r="12" spans="1:7" x14ac:dyDescent="0.25">
      <c r="A12" s="25">
        <v>3412</v>
      </c>
      <c r="B12" s="26"/>
      <c r="C12" s="27" t="s">
        <v>12</v>
      </c>
      <c r="D12" s="28"/>
      <c r="E12" s="28"/>
      <c r="F12" s="29"/>
      <c r="G12" s="30">
        <v>40000</v>
      </c>
    </row>
    <row r="13" spans="1:7" x14ac:dyDescent="0.25">
      <c r="A13" s="25">
        <v>3612</v>
      </c>
      <c r="B13" s="31"/>
      <c r="C13" s="27" t="s">
        <v>13</v>
      </c>
      <c r="D13" s="28"/>
      <c r="E13" s="28"/>
      <c r="F13" s="29"/>
      <c r="G13" s="30">
        <v>1000000</v>
      </c>
    </row>
    <row r="14" spans="1:7" x14ac:dyDescent="0.25">
      <c r="A14" s="25">
        <v>3632</v>
      </c>
      <c r="B14" s="26"/>
      <c r="C14" s="27" t="s">
        <v>14</v>
      </c>
      <c r="D14" s="28"/>
      <c r="E14" s="28"/>
      <c r="F14" s="29"/>
      <c r="G14" s="30">
        <f>'[1]Podrobný rozpočet'!I34</f>
        <v>1000</v>
      </c>
    </row>
    <row r="15" spans="1:7" x14ac:dyDescent="0.25">
      <c r="A15" s="25">
        <v>3639</v>
      </c>
      <c r="B15" s="26"/>
      <c r="C15" s="27" t="s">
        <v>15</v>
      </c>
      <c r="D15" s="28"/>
      <c r="E15" s="28"/>
      <c r="F15" s="29"/>
      <c r="G15" s="30">
        <v>215000</v>
      </c>
    </row>
    <row r="16" spans="1:7" x14ac:dyDescent="0.25">
      <c r="A16" s="25">
        <v>3725</v>
      </c>
      <c r="B16" s="26"/>
      <c r="C16" s="27" t="s">
        <v>16</v>
      </c>
      <c r="D16" s="28"/>
      <c r="E16" s="28"/>
      <c r="F16" s="29"/>
      <c r="G16" s="30">
        <v>280000</v>
      </c>
    </row>
    <row r="17" spans="1:7" x14ac:dyDescent="0.25">
      <c r="A17" s="25">
        <v>6171</v>
      </c>
      <c r="B17" s="26"/>
      <c r="C17" s="27" t="s">
        <v>17</v>
      </c>
      <c r="D17" s="28"/>
      <c r="E17" s="28"/>
      <c r="F17" s="29"/>
      <c r="G17" s="30">
        <f>'[1]Podrobný rozpočet'!I47</f>
        <v>60000</v>
      </c>
    </row>
    <row r="18" spans="1:7" x14ac:dyDescent="0.25">
      <c r="A18" s="25">
        <v>6310</v>
      </c>
      <c r="B18" s="26"/>
      <c r="C18" s="32" t="s">
        <v>18</v>
      </c>
      <c r="D18" s="33"/>
      <c r="E18" s="33"/>
      <c r="F18" s="34"/>
      <c r="G18" s="30">
        <v>440000</v>
      </c>
    </row>
    <row r="19" spans="1:7" x14ac:dyDescent="0.25">
      <c r="A19" s="35"/>
      <c r="B19" s="36"/>
      <c r="C19" s="37" t="s">
        <v>19</v>
      </c>
      <c r="D19" s="38"/>
      <c r="E19" s="38"/>
      <c r="F19" s="39"/>
      <c r="G19" s="40"/>
    </row>
    <row r="20" spans="1:7" x14ac:dyDescent="0.25">
      <c r="A20" s="25">
        <v>3639</v>
      </c>
      <c r="B20" s="26"/>
      <c r="C20" s="32" t="s">
        <v>20</v>
      </c>
      <c r="D20" s="33"/>
      <c r="E20" s="33"/>
      <c r="F20" s="34"/>
      <c r="G20" s="41">
        <v>30000</v>
      </c>
    </row>
    <row r="21" spans="1:7" x14ac:dyDescent="0.25">
      <c r="A21" s="19"/>
      <c r="B21" s="20"/>
      <c r="C21" s="21" t="s">
        <v>21</v>
      </c>
      <c r="D21" s="22"/>
      <c r="E21" s="22"/>
      <c r="F21" s="23"/>
      <c r="G21" s="24"/>
    </row>
    <row r="22" spans="1:7" x14ac:dyDescent="0.25">
      <c r="A22" s="42"/>
      <c r="B22" s="43">
        <v>4112</v>
      </c>
      <c r="C22" s="44" t="s">
        <v>22</v>
      </c>
      <c r="D22" s="45"/>
      <c r="E22" s="45"/>
      <c r="F22" s="46"/>
      <c r="G22" s="47">
        <v>188100</v>
      </c>
    </row>
    <row r="23" spans="1:7" ht="15.75" thickBot="1" x14ac:dyDescent="0.3">
      <c r="A23" s="48"/>
      <c r="B23" s="49">
        <v>4213</v>
      </c>
      <c r="C23" s="50" t="s">
        <v>23</v>
      </c>
      <c r="D23" s="51"/>
      <c r="E23" s="51"/>
      <c r="F23" s="51"/>
      <c r="G23" s="47">
        <v>557099</v>
      </c>
    </row>
    <row r="24" spans="1:7" ht="15.75" thickBot="1" x14ac:dyDescent="0.3">
      <c r="A24" s="52" t="s">
        <v>24</v>
      </c>
      <c r="B24" s="53"/>
      <c r="C24" s="53"/>
      <c r="D24" s="53"/>
      <c r="E24" s="53"/>
      <c r="F24" s="54"/>
      <c r="G24" s="55">
        <f>SUM(G7:G23)</f>
        <v>18123199</v>
      </c>
    </row>
    <row r="52" spans="1:7" x14ac:dyDescent="0.25">
      <c r="A52" s="6" t="s">
        <v>25</v>
      </c>
    </row>
    <row r="53" spans="1:7" ht="15.75" thickBot="1" x14ac:dyDescent="0.3">
      <c r="A53" s="5"/>
    </row>
    <row r="54" spans="1:7" ht="15.75" thickBot="1" x14ac:dyDescent="0.3">
      <c r="A54" s="56" t="s">
        <v>26</v>
      </c>
      <c r="B54" s="57" t="s">
        <v>4</v>
      </c>
      <c r="C54" s="102" t="s">
        <v>5</v>
      </c>
      <c r="D54" s="103"/>
      <c r="E54" s="103"/>
      <c r="F54" s="104"/>
      <c r="G54" s="58" t="s">
        <v>6</v>
      </c>
    </row>
    <row r="55" spans="1:7" x14ac:dyDescent="0.25">
      <c r="A55" s="59">
        <v>1032</v>
      </c>
      <c r="B55" s="60"/>
      <c r="C55" s="61" t="s">
        <v>27</v>
      </c>
      <c r="D55" s="62"/>
      <c r="E55" s="62"/>
      <c r="F55" s="63"/>
      <c r="G55" s="64">
        <v>40000</v>
      </c>
    </row>
    <row r="56" spans="1:7" x14ac:dyDescent="0.25">
      <c r="A56" s="25">
        <v>2141</v>
      </c>
      <c r="B56" s="26"/>
      <c r="C56" s="27" t="s">
        <v>28</v>
      </c>
      <c r="D56" s="28"/>
      <c r="E56" s="28"/>
      <c r="F56" s="29"/>
      <c r="G56" s="30">
        <v>680000</v>
      </c>
    </row>
    <row r="57" spans="1:7" x14ac:dyDescent="0.25">
      <c r="A57" s="25">
        <v>2212</v>
      </c>
      <c r="B57" s="26"/>
      <c r="C57" s="27" t="s">
        <v>29</v>
      </c>
      <c r="D57" s="28"/>
      <c r="E57" s="28"/>
      <c r="F57" s="29"/>
      <c r="G57" s="30">
        <v>11420000</v>
      </c>
    </row>
    <row r="58" spans="1:7" x14ac:dyDescent="0.25">
      <c r="A58" s="25">
        <v>2219</v>
      </c>
      <c r="B58" s="26"/>
      <c r="C58" s="27" t="s">
        <v>30</v>
      </c>
      <c r="D58" s="28"/>
      <c r="E58" s="28"/>
      <c r="F58" s="29"/>
      <c r="G58" s="30">
        <v>60000</v>
      </c>
    </row>
    <row r="59" spans="1:7" x14ac:dyDescent="0.25">
      <c r="A59" s="25">
        <v>2341</v>
      </c>
      <c r="B59" s="26"/>
      <c r="C59" s="65" t="s">
        <v>31</v>
      </c>
      <c r="D59" s="33"/>
      <c r="E59" s="33"/>
      <c r="F59" s="34"/>
      <c r="G59" s="41">
        <v>750000</v>
      </c>
    </row>
    <row r="60" spans="1:7" x14ac:dyDescent="0.25">
      <c r="A60" s="25">
        <v>3111</v>
      </c>
      <c r="B60" s="27"/>
      <c r="C60" s="32" t="s">
        <v>32</v>
      </c>
      <c r="D60" s="33"/>
      <c r="E60" s="33"/>
      <c r="F60" s="33"/>
      <c r="G60" s="41">
        <v>950000</v>
      </c>
    </row>
    <row r="61" spans="1:7" x14ac:dyDescent="0.25">
      <c r="A61" s="25">
        <v>3111</v>
      </c>
      <c r="B61" s="27">
        <v>5331</v>
      </c>
      <c r="C61" s="50" t="s">
        <v>33</v>
      </c>
      <c r="D61" s="66"/>
      <c r="E61" s="66"/>
      <c r="F61" s="66"/>
      <c r="G61" s="67"/>
    </row>
    <row r="62" spans="1:7" x14ac:dyDescent="0.25">
      <c r="A62" s="25">
        <v>3117</v>
      </c>
      <c r="B62" s="27"/>
      <c r="C62" s="32" t="s">
        <v>34</v>
      </c>
      <c r="D62" s="33"/>
      <c r="E62" s="33"/>
      <c r="F62" s="33"/>
      <c r="G62" s="41">
        <v>670000</v>
      </c>
    </row>
    <row r="63" spans="1:7" x14ac:dyDescent="0.25">
      <c r="A63" s="25">
        <v>3117</v>
      </c>
      <c r="B63" s="27">
        <v>5331</v>
      </c>
      <c r="C63" s="61" t="s">
        <v>35</v>
      </c>
      <c r="D63" s="62"/>
      <c r="E63" s="62"/>
      <c r="F63" s="62"/>
      <c r="G63" s="64"/>
    </row>
    <row r="64" spans="1:7" x14ac:dyDescent="0.25">
      <c r="A64" s="25">
        <v>3319</v>
      </c>
      <c r="B64" s="26"/>
      <c r="C64" s="50" t="s">
        <v>11</v>
      </c>
      <c r="D64" s="66"/>
      <c r="E64" s="66"/>
      <c r="F64" s="68"/>
      <c r="G64" s="41">
        <v>510000</v>
      </c>
    </row>
    <row r="65" spans="1:7" x14ac:dyDescent="0.25">
      <c r="A65" s="25">
        <v>3399</v>
      </c>
      <c r="B65" s="27"/>
      <c r="C65" s="32" t="s">
        <v>36</v>
      </c>
      <c r="D65" s="33"/>
      <c r="E65" s="33"/>
      <c r="F65" s="33"/>
      <c r="G65" s="41">
        <v>145000</v>
      </c>
    </row>
    <row r="66" spans="1:7" x14ac:dyDescent="0.25">
      <c r="A66" s="25">
        <v>3399</v>
      </c>
      <c r="B66" s="27">
        <v>5492</v>
      </c>
      <c r="C66" s="61" t="s">
        <v>37</v>
      </c>
      <c r="D66" s="62"/>
      <c r="E66" s="62"/>
      <c r="F66" s="62"/>
      <c r="G66" s="64"/>
    </row>
    <row r="67" spans="1:7" x14ac:dyDescent="0.25">
      <c r="A67" s="25">
        <v>3412</v>
      </c>
      <c r="B67" s="26"/>
      <c r="C67" s="61" t="s">
        <v>12</v>
      </c>
      <c r="D67" s="62"/>
      <c r="E67" s="62"/>
      <c r="F67" s="63"/>
      <c r="G67" s="30">
        <v>1390000</v>
      </c>
    </row>
    <row r="68" spans="1:7" x14ac:dyDescent="0.25">
      <c r="A68" s="25">
        <v>3429</v>
      </c>
      <c r="B68" s="26"/>
      <c r="C68" s="61" t="s">
        <v>38</v>
      </c>
      <c r="D68" s="62"/>
      <c r="E68" s="62"/>
      <c r="F68" s="63"/>
      <c r="G68" s="30">
        <v>650000</v>
      </c>
    </row>
    <row r="69" spans="1:7" x14ac:dyDescent="0.25">
      <c r="A69" s="25">
        <v>3611</v>
      </c>
      <c r="B69" s="26"/>
      <c r="C69" s="27" t="s">
        <v>39</v>
      </c>
      <c r="D69" s="28"/>
      <c r="E69" s="28"/>
      <c r="F69" s="29"/>
      <c r="G69" s="30">
        <v>900000</v>
      </c>
    </row>
    <row r="70" spans="1:7" x14ac:dyDescent="0.25">
      <c r="A70" s="25">
        <v>3612</v>
      </c>
      <c r="B70" s="26"/>
      <c r="C70" s="27" t="s">
        <v>13</v>
      </c>
      <c r="D70" s="28"/>
      <c r="E70" s="28"/>
      <c r="F70" s="29"/>
      <c r="G70" s="30">
        <v>5820000</v>
      </c>
    </row>
    <row r="71" spans="1:7" x14ac:dyDescent="0.25">
      <c r="A71" s="25">
        <v>3631</v>
      </c>
      <c r="B71" s="26"/>
      <c r="C71" s="27" t="s">
        <v>40</v>
      </c>
      <c r="D71" s="28"/>
      <c r="E71" s="28"/>
      <c r="F71" s="29"/>
      <c r="G71" s="30">
        <v>320000</v>
      </c>
    </row>
    <row r="72" spans="1:7" x14ac:dyDescent="0.25">
      <c r="A72" s="25">
        <v>3632</v>
      </c>
      <c r="B72" s="26"/>
      <c r="C72" s="27" t="s">
        <v>14</v>
      </c>
      <c r="D72" s="28"/>
      <c r="E72" s="28"/>
      <c r="F72" s="29"/>
      <c r="G72" s="30">
        <v>25000</v>
      </c>
    </row>
    <row r="73" spans="1:7" x14ac:dyDescent="0.25">
      <c r="A73" s="69">
        <v>3639</v>
      </c>
      <c r="B73" s="70"/>
      <c r="C73" s="27" t="s">
        <v>41</v>
      </c>
      <c r="D73" s="28"/>
      <c r="E73" s="28"/>
      <c r="F73" s="29"/>
      <c r="G73" s="41">
        <v>953900</v>
      </c>
    </row>
    <row r="74" spans="1:7" x14ac:dyDescent="0.25">
      <c r="A74" s="25">
        <v>3722</v>
      </c>
      <c r="B74" s="26"/>
      <c r="C74" s="27" t="s">
        <v>42</v>
      </c>
      <c r="D74" s="28"/>
      <c r="E74" s="28"/>
      <c r="F74" s="29"/>
      <c r="G74" s="30">
        <v>1415000</v>
      </c>
    </row>
    <row r="75" spans="1:7" x14ac:dyDescent="0.25">
      <c r="A75" s="25">
        <v>3745</v>
      </c>
      <c r="B75" s="26"/>
      <c r="C75" s="27" t="s">
        <v>43</v>
      </c>
      <c r="D75" s="28"/>
      <c r="E75" s="28"/>
      <c r="F75" s="29"/>
      <c r="G75" s="30">
        <v>595000</v>
      </c>
    </row>
    <row r="76" spans="1:7" x14ac:dyDescent="0.25">
      <c r="A76" s="25">
        <v>5213</v>
      </c>
      <c r="B76" s="26"/>
      <c r="C76" s="27" t="s">
        <v>44</v>
      </c>
      <c r="D76" s="28"/>
      <c r="E76" s="28"/>
      <c r="F76" s="29"/>
      <c r="G76" s="30">
        <f>'[1]Podrobný rozpočet'!I142</f>
        <v>20000</v>
      </c>
    </row>
    <row r="77" spans="1:7" x14ac:dyDescent="0.25">
      <c r="A77" s="25">
        <v>5512</v>
      </c>
      <c r="B77" s="26"/>
      <c r="C77" s="27" t="s">
        <v>45</v>
      </c>
      <c r="D77" s="28"/>
      <c r="E77" s="28"/>
      <c r="F77" s="29"/>
      <c r="G77" s="30">
        <v>140000</v>
      </c>
    </row>
    <row r="78" spans="1:7" x14ac:dyDescent="0.25">
      <c r="A78" s="25">
        <v>6112</v>
      </c>
      <c r="B78" s="26"/>
      <c r="C78" s="32" t="s">
        <v>46</v>
      </c>
      <c r="D78" s="33"/>
      <c r="E78" s="33"/>
      <c r="F78" s="34"/>
      <c r="G78" s="41">
        <v>1480000</v>
      </c>
    </row>
    <row r="79" spans="1:7" x14ac:dyDescent="0.25">
      <c r="A79" s="25">
        <v>6171</v>
      </c>
      <c r="B79" s="27"/>
      <c r="C79" s="32" t="s">
        <v>17</v>
      </c>
      <c r="D79" s="33"/>
      <c r="E79" s="33"/>
      <c r="F79" s="33"/>
      <c r="G79" s="41">
        <v>4324000</v>
      </c>
    </row>
    <row r="80" spans="1:7" x14ac:dyDescent="0.25">
      <c r="A80" s="25">
        <v>6171</v>
      </c>
      <c r="B80" s="27">
        <v>5222</v>
      </c>
      <c r="C80" s="61" t="s">
        <v>47</v>
      </c>
      <c r="D80" s="62"/>
      <c r="E80" s="62"/>
      <c r="F80" s="62"/>
      <c r="G80" s="64"/>
    </row>
    <row r="81" spans="1:7" x14ac:dyDescent="0.25">
      <c r="A81" s="25">
        <v>6310</v>
      </c>
      <c r="B81" s="26"/>
      <c r="C81" s="61" t="s">
        <v>48</v>
      </c>
      <c r="D81" s="62"/>
      <c r="E81" s="62"/>
      <c r="F81" s="63"/>
      <c r="G81" s="64">
        <f>'[1]Podrobný rozpočet'!I185</f>
        <v>10000</v>
      </c>
    </row>
    <row r="82" spans="1:7" x14ac:dyDescent="0.25">
      <c r="A82" s="69">
        <v>6399</v>
      </c>
      <c r="B82" s="70"/>
      <c r="C82" s="32" t="s">
        <v>49</v>
      </c>
      <c r="D82" s="33"/>
      <c r="E82" s="33"/>
      <c r="F82" s="34"/>
      <c r="G82" s="41">
        <v>250000</v>
      </c>
    </row>
    <row r="83" spans="1:7" ht="15.75" thickBot="1" x14ac:dyDescent="0.3">
      <c r="A83" s="69">
        <v>6402</v>
      </c>
      <c r="B83" s="70"/>
      <c r="C83" s="32" t="s">
        <v>50</v>
      </c>
      <c r="D83" s="33"/>
      <c r="E83" s="33"/>
      <c r="F83" s="34"/>
      <c r="G83" s="41">
        <v>31904</v>
      </c>
    </row>
    <row r="84" spans="1:7" ht="15.75" thickBot="1" x14ac:dyDescent="0.3">
      <c r="A84" s="71" t="s">
        <v>51</v>
      </c>
      <c r="B84" s="72"/>
      <c r="C84" s="72"/>
      <c r="D84" s="72"/>
      <c r="E84" s="72"/>
      <c r="F84" s="72"/>
      <c r="G84" s="73">
        <f>SUM(G55:G83)</f>
        <v>33549804</v>
      </c>
    </row>
    <row r="85" spans="1:7" x14ac:dyDescent="0.25">
      <c r="A85" s="5"/>
      <c r="B85" s="5"/>
      <c r="C85" s="5"/>
      <c r="D85" s="5"/>
      <c r="E85" s="5"/>
      <c r="F85" s="5"/>
      <c r="G85" s="74"/>
    </row>
    <row r="86" spans="1:7" x14ac:dyDescent="0.25">
      <c r="A86" s="5"/>
      <c r="B86" s="5"/>
      <c r="C86" s="5"/>
      <c r="D86" s="5"/>
      <c r="E86" s="5"/>
      <c r="F86" s="5"/>
      <c r="G86" s="74"/>
    </row>
    <row r="87" spans="1:7" x14ac:dyDescent="0.25">
      <c r="A87" s="5"/>
      <c r="B87" s="5"/>
      <c r="C87" s="5"/>
      <c r="D87" s="5"/>
      <c r="E87" s="5"/>
      <c r="F87" s="5"/>
      <c r="G87" s="74"/>
    </row>
    <row r="88" spans="1:7" x14ac:dyDescent="0.25">
      <c r="A88" s="5"/>
      <c r="B88" s="5"/>
      <c r="C88" s="5"/>
      <c r="D88" s="5"/>
      <c r="E88" s="5"/>
      <c r="F88" s="5"/>
      <c r="G88" s="74"/>
    </row>
    <row r="89" spans="1:7" x14ac:dyDescent="0.25">
      <c r="A89" s="5"/>
      <c r="B89" s="5"/>
      <c r="C89" s="5"/>
      <c r="D89" s="5"/>
      <c r="E89" s="5"/>
      <c r="F89" s="5"/>
      <c r="G89" s="74"/>
    </row>
    <row r="90" spans="1:7" x14ac:dyDescent="0.25">
      <c r="A90" s="5"/>
      <c r="B90" s="5"/>
      <c r="C90" s="5"/>
      <c r="D90" s="5"/>
      <c r="E90" s="5"/>
      <c r="F90" s="5"/>
      <c r="G90" s="74"/>
    </row>
    <row r="91" spans="1:7" x14ac:dyDescent="0.25">
      <c r="A91" s="5"/>
      <c r="B91" s="5"/>
      <c r="C91" s="5"/>
      <c r="D91" s="5"/>
      <c r="E91" s="5"/>
      <c r="F91" s="5"/>
      <c r="G91" s="74"/>
    </row>
    <row r="92" spans="1:7" x14ac:dyDescent="0.25">
      <c r="A92" s="5"/>
      <c r="B92" s="5"/>
      <c r="C92" s="5"/>
      <c r="D92" s="5"/>
      <c r="E92" s="5"/>
      <c r="F92" s="5"/>
      <c r="G92" s="74"/>
    </row>
    <row r="93" spans="1:7" x14ac:dyDescent="0.25">
      <c r="A93" s="5"/>
      <c r="B93" s="5"/>
      <c r="C93" s="5"/>
      <c r="D93" s="5"/>
      <c r="E93" s="5"/>
      <c r="F93" s="5"/>
      <c r="G93" s="74"/>
    </row>
    <row r="94" spans="1:7" x14ac:dyDescent="0.25">
      <c r="A94" s="5"/>
      <c r="B94" s="5"/>
      <c r="C94" s="5"/>
      <c r="D94" s="5"/>
      <c r="E94" s="5"/>
      <c r="F94" s="5"/>
      <c r="G94" s="74"/>
    </row>
    <row r="95" spans="1:7" x14ac:dyDescent="0.25">
      <c r="A95" s="5"/>
      <c r="B95" s="5"/>
      <c r="C95" s="5"/>
      <c r="D95" s="5"/>
      <c r="E95" s="5"/>
      <c r="F95" s="5"/>
      <c r="G95" s="74"/>
    </row>
    <row r="96" spans="1:7" x14ac:dyDescent="0.25">
      <c r="A96" s="5"/>
      <c r="B96" s="5"/>
      <c r="C96" s="5"/>
      <c r="D96" s="5"/>
      <c r="E96" s="5"/>
      <c r="F96" s="5"/>
      <c r="G96" s="74"/>
    </row>
    <row r="97" spans="1:8" x14ac:dyDescent="0.25">
      <c r="A97" s="5"/>
      <c r="B97" s="5"/>
      <c r="C97" s="5"/>
      <c r="D97" s="5"/>
      <c r="E97" s="5"/>
      <c r="F97" s="5"/>
      <c r="G97" s="74"/>
    </row>
    <row r="101" spans="1:8" x14ac:dyDescent="0.25">
      <c r="A101" s="6" t="s">
        <v>52</v>
      </c>
    </row>
    <row r="102" spans="1:8" ht="15.75" thickBot="1" x14ac:dyDescent="0.3">
      <c r="A102" s="5"/>
    </row>
    <row r="103" spans="1:8" x14ac:dyDescent="0.25">
      <c r="A103" s="75" t="s">
        <v>26</v>
      </c>
      <c r="B103" s="76" t="s">
        <v>4</v>
      </c>
      <c r="C103" s="105" t="s">
        <v>5</v>
      </c>
      <c r="D103" s="106"/>
      <c r="E103" s="106"/>
      <c r="F103" s="107"/>
      <c r="G103" s="77" t="s">
        <v>6</v>
      </c>
    </row>
    <row r="104" spans="1:8" ht="15.75" thickBot="1" x14ac:dyDescent="0.3">
      <c r="A104" s="78"/>
      <c r="B104" s="79">
        <v>8115</v>
      </c>
      <c r="C104" s="108" t="s">
        <v>53</v>
      </c>
      <c r="D104" s="109"/>
      <c r="E104" s="109"/>
      <c r="F104" s="110"/>
      <c r="G104" s="80">
        <f>G84-G24</f>
        <v>15426605</v>
      </c>
    </row>
    <row r="105" spans="1:8" ht="15.75" thickBot="1" x14ac:dyDescent="0.3">
      <c r="A105" s="111" t="s">
        <v>54</v>
      </c>
      <c r="B105" s="112"/>
      <c r="C105" s="112"/>
      <c r="D105" s="112"/>
      <c r="E105" s="112"/>
      <c r="F105" s="113"/>
      <c r="G105" s="73">
        <f>SUM(G104)</f>
        <v>15426605</v>
      </c>
      <c r="H105" s="5"/>
    </row>
    <row r="107" spans="1:8" x14ac:dyDescent="0.25">
      <c r="A107" s="81"/>
    </row>
    <row r="109" spans="1:8" x14ac:dyDescent="0.25">
      <c r="B109" s="82"/>
      <c r="C109" s="82"/>
      <c r="D109" s="82"/>
      <c r="E109" s="82"/>
      <c r="F109" s="83"/>
    </row>
    <row r="110" spans="1:8" x14ac:dyDescent="0.25">
      <c r="F110" s="84"/>
    </row>
    <row r="111" spans="1:8" x14ac:dyDescent="0.25">
      <c r="F111" s="84"/>
      <c r="G111" s="5"/>
      <c r="H111" s="5"/>
    </row>
    <row r="112" spans="1:8" x14ac:dyDescent="0.25">
      <c r="B112" s="85"/>
      <c r="F112" s="86"/>
    </row>
    <row r="113" spans="1:8" x14ac:dyDescent="0.25">
      <c r="F113" s="84"/>
      <c r="H113" s="5"/>
    </row>
    <row r="114" spans="1:8" x14ac:dyDescent="0.25">
      <c r="B114" s="5"/>
      <c r="C114" s="5"/>
      <c r="D114" s="5"/>
      <c r="E114" s="5"/>
      <c r="F114" s="74"/>
    </row>
    <row r="115" spans="1:8" x14ac:dyDescent="0.25">
      <c r="F115" s="84"/>
      <c r="H115" s="5"/>
    </row>
    <row r="116" spans="1:8" x14ac:dyDescent="0.25">
      <c r="B116" s="87"/>
      <c r="F116" s="88"/>
    </row>
    <row r="117" spans="1:8" x14ac:dyDescent="0.25">
      <c r="C117" s="5"/>
      <c r="D117" s="5"/>
      <c r="E117" s="5"/>
      <c r="F117" s="74"/>
      <c r="G117" s="5"/>
    </row>
    <row r="118" spans="1:8" x14ac:dyDescent="0.25">
      <c r="B118" s="5"/>
      <c r="C118" s="5"/>
      <c r="D118" s="5"/>
      <c r="E118" s="5"/>
      <c r="F118" s="74"/>
    </row>
    <row r="119" spans="1:8" x14ac:dyDescent="0.25">
      <c r="G119" s="5"/>
    </row>
    <row r="120" spans="1:8" x14ac:dyDescent="0.25">
      <c r="A120" s="6" t="s">
        <v>55</v>
      </c>
    </row>
    <row r="121" spans="1:8" ht="15.75" thickBot="1" x14ac:dyDescent="0.3">
      <c r="F121" s="5"/>
      <c r="G121" s="5"/>
    </row>
    <row r="122" spans="1:8" x14ac:dyDescent="0.25">
      <c r="B122" s="89" t="s">
        <v>56</v>
      </c>
      <c r="C122" s="90"/>
      <c r="D122" s="90"/>
      <c r="E122" s="91">
        <v>18123199</v>
      </c>
    </row>
    <row r="123" spans="1:8" x14ac:dyDescent="0.25">
      <c r="B123" s="92" t="s">
        <v>57</v>
      </c>
      <c r="C123" s="93"/>
      <c r="D123" s="93"/>
      <c r="E123" s="94">
        <v>15426605</v>
      </c>
    </row>
    <row r="124" spans="1:8" x14ac:dyDescent="0.25">
      <c r="B124" s="92" t="s">
        <v>58</v>
      </c>
      <c r="C124" s="93"/>
      <c r="D124" s="93"/>
      <c r="E124" s="95">
        <v>33549804</v>
      </c>
    </row>
    <row r="125" spans="1:8" ht="15.75" thickBot="1" x14ac:dyDescent="0.3">
      <c r="B125" s="96" t="s">
        <v>59</v>
      </c>
      <c r="C125" s="97"/>
      <c r="D125" s="97"/>
      <c r="E125" s="98">
        <v>-15426605</v>
      </c>
    </row>
    <row r="127" spans="1:8" x14ac:dyDescent="0.25">
      <c r="A127" s="99" t="s">
        <v>60</v>
      </c>
      <c r="B127" s="100"/>
      <c r="C127" s="100"/>
      <c r="D127" s="100"/>
      <c r="E127" s="100"/>
      <c r="F127" s="100"/>
      <c r="G127" s="100"/>
    </row>
    <row r="128" spans="1:8" x14ac:dyDescent="0.25">
      <c r="A128" s="99" t="s">
        <v>61</v>
      </c>
      <c r="B128" s="100"/>
      <c r="C128" s="100"/>
      <c r="D128" s="100"/>
      <c r="E128" s="100"/>
      <c r="F128" s="100"/>
      <c r="G128" s="100"/>
    </row>
    <row r="129" spans="1:7" x14ac:dyDescent="0.25">
      <c r="A129" s="99"/>
      <c r="B129" s="100"/>
      <c r="C129" s="100"/>
      <c r="D129" s="100"/>
      <c r="E129" s="100"/>
      <c r="F129" s="100"/>
      <c r="G129" s="100"/>
    </row>
    <row r="130" spans="1:7" x14ac:dyDescent="0.25">
      <c r="A130" s="99"/>
      <c r="B130" s="100"/>
      <c r="C130" s="100"/>
      <c r="D130" s="100"/>
      <c r="E130" s="100"/>
      <c r="F130" s="100"/>
      <c r="G130" s="100"/>
    </row>
    <row r="131" spans="1:7" x14ac:dyDescent="0.25">
      <c r="A131" s="99" t="s">
        <v>62</v>
      </c>
      <c r="B131" s="100"/>
      <c r="C131" s="100"/>
      <c r="D131" s="100"/>
      <c r="E131" s="100"/>
      <c r="F131" s="100"/>
      <c r="G131" s="100"/>
    </row>
    <row r="132" spans="1:7" x14ac:dyDescent="0.25">
      <c r="A132" s="101" t="s">
        <v>63</v>
      </c>
      <c r="B132" s="100"/>
      <c r="C132" s="100"/>
      <c r="D132" s="100"/>
      <c r="E132" s="100"/>
      <c r="F132" s="100"/>
      <c r="G132" s="100"/>
    </row>
    <row r="133" spans="1:7" x14ac:dyDescent="0.25">
      <c r="A133" s="99" t="s">
        <v>64</v>
      </c>
      <c r="B133" s="100"/>
      <c r="C133" s="100"/>
      <c r="D133" s="100"/>
      <c r="E133" s="100"/>
      <c r="F133" s="100"/>
      <c r="G133" s="100"/>
    </row>
    <row r="134" spans="1:7" x14ac:dyDescent="0.25">
      <c r="A134" s="99" t="s">
        <v>65</v>
      </c>
      <c r="B134" s="100"/>
      <c r="C134" s="100"/>
      <c r="D134" s="100"/>
      <c r="E134" s="100"/>
      <c r="F134" s="100"/>
      <c r="G134" s="100"/>
    </row>
    <row r="135" spans="1:7" x14ac:dyDescent="0.25">
      <c r="A135" s="100" t="s">
        <v>66</v>
      </c>
      <c r="B135" s="100"/>
      <c r="C135" s="100"/>
      <c r="D135" s="100"/>
      <c r="E135" s="100"/>
      <c r="F135" s="100"/>
      <c r="G135" s="100"/>
    </row>
    <row r="136" spans="1:7" x14ac:dyDescent="0.25">
      <c r="A136" s="100" t="s">
        <v>67</v>
      </c>
      <c r="B136" s="100"/>
      <c r="C136" s="100"/>
      <c r="D136" s="100"/>
      <c r="E136" s="100"/>
      <c r="F136" s="100"/>
      <c r="G136" s="100"/>
    </row>
    <row r="140" spans="1:7" x14ac:dyDescent="0.25">
      <c r="F140" t="s">
        <v>68</v>
      </c>
    </row>
    <row r="141" spans="1:7" x14ac:dyDescent="0.25">
      <c r="F141" t="s">
        <v>69</v>
      </c>
    </row>
    <row r="145" spans="1:7" x14ac:dyDescent="0.25">
      <c r="A145" t="s">
        <v>70</v>
      </c>
    </row>
    <row r="146" spans="1:7" x14ac:dyDescent="0.25">
      <c r="G146" t="s">
        <v>71</v>
      </c>
    </row>
    <row r="147" spans="1:7" x14ac:dyDescent="0.25">
      <c r="A147" s="100" t="s">
        <v>72</v>
      </c>
    </row>
  </sheetData>
  <mergeCells count="5">
    <mergeCell ref="C6:F6"/>
    <mergeCell ref="C54:F54"/>
    <mergeCell ref="C103:F103"/>
    <mergeCell ref="C104:F104"/>
    <mergeCell ref="A105:F105"/>
  </mergeCells>
  <hyperlinks>
    <hyperlink ref="A132" r:id="rId1" xr:uid="{3861994F-2702-43AE-80DD-3A8362D2FE67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Hanušová</dc:creator>
  <cp:lastModifiedBy>Monika Hanušová</cp:lastModifiedBy>
  <dcterms:created xsi:type="dcterms:W3CDTF">2024-11-15T10:45:39Z</dcterms:created>
  <dcterms:modified xsi:type="dcterms:W3CDTF">2024-11-15T10:51:26Z</dcterms:modified>
</cp:coreProperties>
</file>