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5440" windowHeight="15270" tabRatio="500" activeTab="0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'Rozpis'!$A$1:$F$11</definedName>
  </definedNames>
  <calcPr calcId="191029"/>
  <extLst/>
</workbook>
</file>

<file path=xl/sharedStrings.xml><?xml version="1.0" encoding="utf-8"?>
<sst xmlns="http://schemas.openxmlformats.org/spreadsheetml/2006/main" count="615" uniqueCount="290">
  <si>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</si>
  <si>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</si>
  <si>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</si>
  <si>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</si>
  <si>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</si>
  <si>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</si>
  <si>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</si>
  <si>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</si>
  <si>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</si>
  <si>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</si>
  <si>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</si>
  <si>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</si>
  <si>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</si>
  <si>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</si>
  <si>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</si>
  <si>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</si>
  <si>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</si>
  <si>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</si>
  <si>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</si>
  <si>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</si>
  <si>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</si>
  <si>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</si>
  <si>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</si>
  <si>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</si>
  <si>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</si>
  <si>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</si>
  <si>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</si>
  <si>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</si>
  <si>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</si>
  <si>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</si>
  <si>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</si>
  <si>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</si>
  <si>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</si>
  <si>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</si>
  <si>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</si>
  <si>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</si>
  <si>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</si>
  <si>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</si>
  <si>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</si>
  <si>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</si>
  <si>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</si>
  <si>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</si>
  <si>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</si>
  <si>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</si>
  <si>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</si>
  <si>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</si>
  <si>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</si>
  <si>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</si>
  <si>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</si>
  <si>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</si>
  <si>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</si>
  <si>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</si>
  <si>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</si>
  <si>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</si>
  <si>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</si>
  <si>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</si>
  <si>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</si>
  <si>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</si>
  <si>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</si>
  <si>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</si>
  <si>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</si>
  <si>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</si>
  <si>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</si>
  <si>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</si>
  <si>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</si>
  <si>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</si>
  <si>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</si>
  <si>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</si>
  <si>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</si>
  <si>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</si>
  <si>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</si>
  <si>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</si>
  <si>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</si>
  <si>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</si>
  <si>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</si>
  <si>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</si>
  <si>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</si>
  <si>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</si>
  <si>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</si>
  <si>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</si>
  <si>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</si>
  <si>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</si>
  <si>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</si>
  <si>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</si>
  <si>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</si>
  <si>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</si>
  <si>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</si>
  <si>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</si>
  <si>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</si>
  <si>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</si>
  <si>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</si>
  <si>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</si>
  <si>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</si>
  <si>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</si>
  <si>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</si>
  <si>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</si>
  <si>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</si>
  <si>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</si>
  <si>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</si>
  <si>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</si>
  <si>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</si>
  <si>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</si>
  <si>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</si>
  <si>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</si>
  <si>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</si>
  <si>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</si>
  <si>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</si>
  <si>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</si>
  <si>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</si>
  <si>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</si>
  <si>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</si>
  <si>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</si>
  <si>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</si>
  <si>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</si>
  <si>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</si>
  <si>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</si>
  <si>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</si>
  <si>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</si>
  <si>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</si>
  <si>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</si>
  <si>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</si>
  <si>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</si>
  <si>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</si>
  <si>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</si>
  <si>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</si>
  <si>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</si>
  <si>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</si>
  <si>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</si>
  <si>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</si>
  <si>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</si>
  <si>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</si>
  <si>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</si>
  <si>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</si>
  <si>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</si>
  <si>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</si>
  <si>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</si>
  <si>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</si>
  <si>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</si>
  <si>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</si>
  <si>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</si>
  <si>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</si>
  <si>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</si>
  <si>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</si>
  <si>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</si>
  <si>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</si>
  <si>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</si>
  <si>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</si>
  <si>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</si>
  <si>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</si>
  <si>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</si>
  <si>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</si>
  <si>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</si>
  <si>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</si>
  <si>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</si>
  <si>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</si>
  <si>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</si>
  <si>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</si>
  <si>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</si>
  <si>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</si>
  <si>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</si>
  <si>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</si>
  <si>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</si>
  <si>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</si>
  <si>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</si>
  <si>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</si>
  <si>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</si>
  <si>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</si>
  <si>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</si>
  <si>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</si>
  <si>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</si>
  <si>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</si>
  <si>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</si>
  <si>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</si>
  <si>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</si>
  <si>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</si>
  <si>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</si>
  <si>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</si>
  <si>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</si>
  <si>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</si>
  <si>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</si>
  <si>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</si>
  <si>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</si>
  <si>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</si>
  <si>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</si>
  <si>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</si>
  <si>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</si>
  <si>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</si>
  <si>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</si>
  <si>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</si>
  <si>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</si>
  <si>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</si>
  <si>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</si>
  <si>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</si>
  <si>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</si>
  <si>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</si>
  <si>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</si>
  <si>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</si>
  <si>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</si>
  <si>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</si>
  <si>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</si>
  <si>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</si>
  <si>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</si>
  <si>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</si>
  <si>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</si>
  <si>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</si>
  <si>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</si>
  <si>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</si>
  <si>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</si>
  <si>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</si>
  <si>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</si>
  <si>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</si>
  <si>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</si>
  <si>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</si>
  <si>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</si>
  <si>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</si>
  <si>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</si>
  <si>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MUDr. Skřičková Zdeňka</t>
  </si>
  <si>
    <t>Freemed, s.r.o. (MUDr. Tancurin Michal)</t>
  </si>
  <si>
    <t>MV-Med s.r.o. (MDDr. Muthsam Vojtěch)</t>
  </si>
  <si>
    <t>Komenského 366, Doudleny nad Orlicí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</si>
  <si>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</si>
  <si>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</si>
  <si>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</si>
  <si>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</si>
  <si>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</si>
  <si>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</si>
  <si>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</si>
  <si>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</si>
  <si>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</si>
  <si>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</si>
  <si>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</si>
  <si>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</si>
  <si>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</si>
  <si>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</si>
  <si>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</si>
  <si>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</si>
  <si>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</si>
  <si>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</si>
  <si>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</si>
  <si>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</si>
  <si>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</si>
  <si>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</si>
  <si>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</si>
  <si>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</si>
  <si>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</si>
  <si>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</si>
  <si>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</si>
  <si>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</si>
  <si>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</si>
  <si>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</si>
  <si>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</si>
  <si>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</si>
  <si>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</si>
  <si>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</si>
  <si>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</si>
  <si>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</si>
  <si>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</si>
  <si>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</si>
  <si>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</si>
  <si>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</si>
  <si>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</si>
  <si>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</si>
  <si>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</si>
  <si>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</si>
  <si>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</si>
  <si>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</si>
  <si>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</si>
  <si>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</si>
  <si>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</si>
  <si>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</si>
  <si>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</si>
  <si>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</si>
  <si>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</si>
  <si>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</si>
  <si>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</si>
  <si>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</si>
  <si>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</si>
  <si>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</si>
  <si>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</si>
  <si>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</si>
  <si>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</si>
  <si>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</si>
  <si>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</si>
  <si>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</si>
  <si>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</si>
  <si>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</si>
  <si>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</si>
  <si>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</si>
  <si>
    <t xml:space="preserve">Kvasinská 129, Solnice, </t>
  </si>
  <si>
    <t xml:space="preserve">Můj zubař, s.r.o.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</si>
</sst>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9.75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 CE"/>
      <family val="2"/>
    </font>
    <font>
      <b/>
      <sz val="12"/>
      <color rgb="FFFF0000"/>
      <name val="Arial CE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color rgb="FFFF0000"/>
      <name val="Calibri"/>
      <family val="2"/>
    </font>
    <font>
      <b/>
      <i/>
      <sz val="12"/>
      <color rgb="FFFF0000"/>
      <name val="Arial CE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 CE"/>
      <family val="2"/>
    </font>
    <font>
      <sz val="14"/>
      <color rgb="FFFF0000"/>
      <name val="Arial CE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</border>
    <border>
      <left style="thin">
        <color rgb="FFE0E0E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</cellStyleXfs>
  <cellXfs count="38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24" applyFont="1">
      <alignment/>
      <protection/>
    </xf>
    <xf numFmtId="0" fontId="1" fillId="0" borderId="1" xfId="22" applyFont="1">
      <alignment/>
      <protection/>
    </xf>
    <xf numFmtId="0" fontId="1" fillId="0" borderId="1" xfId="20" applyFont="1">
      <alignment/>
      <protection/>
    </xf>
    <xf numFmtId="0" fontId="1" fillId="0" borderId="1" xfId="21" applyFont="1">
      <alignment/>
      <protection/>
    </xf>
    <xf numFmtId="0" fontId="1" fillId="0" borderId="2" xfId="21" applyFont="1" applyBorder="1">
      <alignment/>
      <protection/>
    </xf>
    <xf numFmtId="0" fontId="1" fillId="0" borderId="1" xfId="23" applyFont="1">
      <alignment/>
      <protection/>
    </xf>
    <xf numFmtId="0" fontId="1" fillId="0" borderId="0" xfId="20" applyFont="1" applyBorder="1">
      <alignment/>
      <protection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21" applyFont="1" applyBorder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stViewContentcolumn3" xfId="20"/>
    <cellStyle name="ListViewContentcolumn4" xfId="21"/>
    <cellStyle name="ListViewContentcolumn5" xfId="22"/>
    <cellStyle name="ListViewContentcolumn6" xfId="23"/>
    <cellStyle name="ListViewContentcolumn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180975</xdr:rowOff>
    </xdr:from>
    <xdr:to>
      <xdr:col>1</xdr:col>
      <xdr:colOff>742950</xdr:colOff>
      <xdr:row>8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38175"/>
          <a:ext cx="125730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workbookViewId="0" topLeftCell="A12">
      <selection activeCell="K25" sqref="K25"/>
    </sheetView>
  </sheetViews>
  <sheetFormatPr defaultColWidth="12.57421875" defaultRowHeight="15"/>
  <cols>
    <col min="1" max="1" width="12.57421875" style="26" customWidth="1"/>
    <col min="2" max="2" width="12.57421875" style="1" customWidth="1"/>
    <col min="3" max="3" width="44.140625" style="0" customWidth="1"/>
    <col min="5" max="5" width="24.28125" style="0" customWidth="1"/>
    <col min="6" max="6" width="14.421875" style="32" customWidth="1"/>
  </cols>
  <sheetData>
    <row r="1" spans="1:6" ht="18">
      <c r="A1" s="23"/>
      <c r="B1" s="17"/>
      <c r="C1" s="28" t="s">
        <v>0</v>
      </c>
      <c r="D1" s="28"/>
      <c r="E1" s="29"/>
      <c r="F1" s="18"/>
    </row>
    <row r="2" spans="1:6" ht="18">
      <c r="A2" s="23"/>
      <c r="B2" s="17"/>
      <c r="C2" s="28"/>
      <c r="D2" s="30"/>
      <c r="E2" s="31"/>
      <c r="F2" s="18"/>
    </row>
    <row r="3" spans="1:6" ht="18">
      <c r="A3" s="23"/>
      <c r="B3" s="17"/>
      <c r="C3" s="28" t="s">
        <v>167</v>
      </c>
      <c r="D3" s="30"/>
      <c r="E3" s="31"/>
      <c r="F3" s="18"/>
    </row>
    <row r="4" spans="1:6" ht="15.75">
      <c r="A4" s="24"/>
      <c r="B4" s="19"/>
      <c r="C4" s="20"/>
      <c r="D4" s="20"/>
      <c r="E4" s="20"/>
      <c r="F4" s="18"/>
    </row>
    <row r="5" spans="1:6" ht="15.75">
      <c r="A5" s="24"/>
      <c r="B5" s="19"/>
      <c r="C5" s="20"/>
      <c r="D5" s="20"/>
      <c r="E5" s="20"/>
      <c r="F5" s="18"/>
    </row>
    <row r="6" spans="1:6" ht="18.75">
      <c r="A6" s="24"/>
      <c r="B6" s="19"/>
      <c r="C6" s="27" t="s">
        <v>215</v>
      </c>
      <c r="D6" s="27"/>
      <c r="E6" s="27"/>
      <c r="F6" s="18"/>
    </row>
    <row r="7" spans="1:6" ht="18.75">
      <c r="A7" s="24"/>
      <c r="B7" s="19"/>
      <c r="C7" s="27" t="s">
        <v>214</v>
      </c>
      <c r="D7" s="27"/>
      <c r="E7" s="27"/>
      <c r="F7" s="18"/>
    </row>
    <row r="8" spans="1:5" ht="15.75">
      <c r="A8" s="24"/>
      <c r="B8" s="19"/>
      <c r="C8" s="20"/>
      <c r="D8" s="20"/>
      <c r="E8" s="20"/>
    </row>
    <row r="9" spans="1:6" ht="15.75">
      <c r="A9" s="24"/>
      <c r="B9" s="21"/>
      <c r="C9" s="22"/>
      <c r="D9" s="20"/>
      <c r="E9" s="20"/>
      <c r="F9" s="18"/>
    </row>
    <row r="10" spans="1:6" ht="15.7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>
      <c r="A11" s="25"/>
      <c r="B11" s="21"/>
      <c r="C11" s="22"/>
      <c r="D11" s="21"/>
      <c r="E11" s="20"/>
      <c r="F11" s="33"/>
    </row>
    <row r="12" spans="1:6" ht="15.75">
      <c r="A12" s="23" t="s">
        <v>220</v>
      </c>
      <c r="B12" s="19" t="s">
        <v>12</v>
      </c>
      <c r="C12" s="20"/>
      <c r="D12" s="20" t="s">
        <v>210</v>
      </c>
      <c r="E12" s="20"/>
      <c r="F12" s="18">
        <v>608382500</v>
      </c>
    </row>
    <row r="13" spans="1:6" ht="15.75">
      <c r="A13" s="23" t="s">
        <v>221</v>
      </c>
      <c r="B13" s="19" t="s">
        <v>10</v>
      </c>
      <c r="C13" s="20"/>
      <c r="D13" s="20" t="s">
        <v>208</v>
      </c>
      <c r="E13" s="20"/>
      <c r="F13" s="18">
        <v>494323958</v>
      </c>
    </row>
    <row r="14" spans="1:6" ht="15.75">
      <c r="A14" s="23" t="s">
        <v>222</v>
      </c>
      <c r="B14" s="19" t="s">
        <v>6</v>
      </c>
      <c r="C14" s="19"/>
      <c r="D14" s="20" t="s">
        <v>66</v>
      </c>
      <c r="E14" s="20"/>
      <c r="F14" s="18">
        <v>771155445</v>
      </c>
    </row>
    <row r="15" spans="1:6" ht="15.75">
      <c r="A15" s="23" t="s">
        <v>223</v>
      </c>
      <c r="B15" s="19" t="s">
        <v>192</v>
      </c>
      <c r="C15" s="20"/>
      <c r="D15" s="20" t="s">
        <v>207</v>
      </c>
      <c r="E15" s="20"/>
      <c r="F15" s="18">
        <v>604878560</v>
      </c>
    </row>
    <row r="16" spans="1:6" ht="15.75">
      <c r="A16" s="23" t="s">
        <v>224</v>
      </c>
      <c r="B16" s="19" t="s">
        <v>193</v>
      </c>
      <c r="C16" s="20"/>
      <c r="D16" s="20" t="s">
        <v>198</v>
      </c>
      <c r="E16" s="20"/>
      <c r="F16" s="18">
        <v>721200244</v>
      </c>
    </row>
    <row r="17" spans="1:6" ht="15.75">
      <c r="A17" s="23" t="s">
        <v>225</v>
      </c>
      <c r="B17" s="19" t="s">
        <v>194</v>
      </c>
      <c r="C17" s="20"/>
      <c r="D17" s="20" t="s">
        <v>195</v>
      </c>
      <c r="E17" s="20"/>
      <c r="F17" s="34">
        <v>705856571</v>
      </c>
    </row>
    <row r="18" spans="1:6" ht="15.75">
      <c r="A18" s="23" t="s">
        <v>226</v>
      </c>
      <c r="B18" s="19" t="s">
        <v>7</v>
      </c>
      <c r="C18" s="20"/>
      <c r="D18" s="20" t="s">
        <v>209</v>
      </c>
      <c r="E18" s="20"/>
      <c r="F18" s="18">
        <v>494621665</v>
      </c>
    </row>
    <row r="19" spans="1:6" ht="15.75">
      <c r="A19" s="23" t="s">
        <v>227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>
      <c r="A20" s="23" t="s">
        <v>228</v>
      </c>
      <c r="B20" s="19" t="s">
        <v>8</v>
      </c>
      <c r="C20" s="20"/>
      <c r="D20" s="20" t="s">
        <v>196</v>
      </c>
      <c r="E20" s="20"/>
      <c r="F20" s="18">
        <v>494515696</v>
      </c>
    </row>
    <row r="21" spans="1:6" ht="15.75">
      <c r="A21" s="23" t="s">
        <v>229</v>
      </c>
      <c r="B21" s="19" t="s">
        <v>9</v>
      </c>
      <c r="C21" s="20"/>
      <c r="D21" s="20" t="s">
        <v>211</v>
      </c>
      <c r="E21" s="20"/>
      <c r="F21" s="18">
        <v>737791333</v>
      </c>
    </row>
    <row r="22" spans="1:6" ht="15.75">
      <c r="A22" s="23" t="s">
        <v>230</v>
      </c>
      <c r="B22" s="19" t="s">
        <v>175</v>
      </c>
      <c r="C22" s="20"/>
      <c r="D22" s="20" t="s">
        <v>197</v>
      </c>
      <c r="E22" s="20"/>
      <c r="F22" s="18">
        <v>775224093</v>
      </c>
    </row>
    <row r="23" spans="1:6" ht="15.75">
      <c r="A23" s="23" t="s">
        <v>231</v>
      </c>
      <c r="B23" s="19" t="s">
        <v>218</v>
      </c>
      <c r="C23" s="20"/>
      <c r="D23" s="20" t="s">
        <v>219</v>
      </c>
      <c r="E23" s="20"/>
      <c r="F23" s="18">
        <v>724277797</v>
      </c>
    </row>
    <row r="24" spans="1:6" ht="15.75">
      <c r="A24" s="23" t="s">
        <v>232</v>
      </c>
      <c r="B24" s="19" t="s">
        <v>289</v>
      </c>
      <c r="C24" s="20"/>
      <c r="D24" s="20" t="s">
        <v>288</v>
      </c>
      <c r="E24" s="20"/>
      <c r="F24" s="18">
        <v>602152873</v>
      </c>
    </row>
    <row r="25" spans="1:6" ht="15.75">
      <c r="A25" s="23" t="s">
        <v>233</v>
      </c>
      <c r="B25" s="19" t="s">
        <v>177</v>
      </c>
      <c r="C25" s="20"/>
      <c r="D25" s="20" t="s">
        <v>199</v>
      </c>
      <c r="E25" s="20"/>
      <c r="F25" s="18">
        <v>494371783</v>
      </c>
    </row>
    <row r="26" spans="1:6" ht="15.75">
      <c r="A26" s="23" t="s">
        <v>234</v>
      </c>
      <c r="B26" s="19" t="s">
        <v>178</v>
      </c>
      <c r="C26" s="20"/>
      <c r="D26" s="20" t="s">
        <v>212</v>
      </c>
      <c r="E26" s="20"/>
      <c r="F26" s="18">
        <v>799545112</v>
      </c>
    </row>
    <row r="27" spans="1:6" ht="15.75">
      <c r="A27" s="23" t="s">
        <v>235</v>
      </c>
      <c r="B27" s="19" t="s">
        <v>216</v>
      </c>
      <c r="C27" s="20"/>
      <c r="D27" s="20" t="s">
        <v>196</v>
      </c>
      <c r="E27" s="20"/>
      <c r="F27" s="18">
        <v>494515695</v>
      </c>
    </row>
    <row r="28" spans="1:6" ht="15.75">
      <c r="A28" s="23" t="s">
        <v>236</v>
      </c>
      <c r="B28" s="19" t="s">
        <v>179</v>
      </c>
      <c r="C28" s="20"/>
      <c r="D28" s="20" t="s">
        <v>196</v>
      </c>
      <c r="E28" s="20"/>
      <c r="F28" s="18">
        <v>494515694</v>
      </c>
    </row>
    <row r="29" spans="1:6" ht="15.75">
      <c r="A29" s="23" t="s">
        <v>237</v>
      </c>
      <c r="B29" s="19" t="s">
        <v>180</v>
      </c>
      <c r="C29" s="20"/>
      <c r="D29" s="20" t="s">
        <v>199</v>
      </c>
      <c r="E29" s="20"/>
      <c r="F29" s="18">
        <v>494371031</v>
      </c>
    </row>
    <row r="30" spans="1:6" ht="15.75">
      <c r="A30" s="23" t="s">
        <v>238</v>
      </c>
      <c r="B30" s="19" t="s">
        <v>14</v>
      </c>
      <c r="C30" s="20"/>
      <c r="D30" s="20" t="s">
        <v>205</v>
      </c>
      <c r="E30" s="20"/>
      <c r="F30" s="18">
        <v>734324600</v>
      </c>
    </row>
    <row r="31" spans="1:6" ht="15.75">
      <c r="A31" s="23" t="s">
        <v>239</v>
      </c>
      <c r="B31" s="19" t="s">
        <v>182</v>
      </c>
      <c r="C31" s="20"/>
      <c r="D31" s="20" t="s">
        <v>196</v>
      </c>
      <c r="E31" s="20"/>
      <c r="F31" s="18">
        <v>494515693</v>
      </c>
    </row>
    <row r="32" spans="1:6" ht="15.75">
      <c r="A32" s="23" t="s">
        <v>240</v>
      </c>
      <c r="B32" s="19" t="s">
        <v>217</v>
      </c>
      <c r="C32" s="20"/>
      <c r="D32" s="20" t="s">
        <v>202</v>
      </c>
      <c r="E32" s="20"/>
      <c r="F32" s="18">
        <v>736419151</v>
      </c>
    </row>
    <row r="33" spans="1:6" ht="15.75">
      <c r="A33" s="23" t="s">
        <v>241</v>
      </c>
      <c r="B33" s="19" t="s">
        <v>176</v>
      </c>
      <c r="C33" s="20"/>
      <c r="D33" s="20" t="s">
        <v>198</v>
      </c>
      <c r="E33" s="20"/>
      <c r="F33" s="18">
        <v>721200244</v>
      </c>
    </row>
    <row r="34" spans="1:6" ht="15.75">
      <c r="A34" s="23" t="s">
        <v>242</v>
      </c>
      <c r="B34" s="19" t="s">
        <v>183</v>
      </c>
      <c r="C34" s="20"/>
      <c r="D34" s="20" t="s">
        <v>203</v>
      </c>
      <c r="E34" s="20"/>
      <c r="F34" s="18">
        <v>494622114</v>
      </c>
    </row>
    <row r="35" spans="1:6" ht="15.75">
      <c r="A35" s="23" t="s">
        <v>243</v>
      </c>
      <c r="B35" s="19" t="s">
        <v>184</v>
      </c>
      <c r="C35" s="20"/>
      <c r="D35" s="20" t="s">
        <v>199</v>
      </c>
      <c r="E35" s="20"/>
      <c r="F35" s="18">
        <v>494371781</v>
      </c>
    </row>
    <row r="36" spans="1:6" ht="15.75">
      <c r="A36" s="23" t="s">
        <v>244</v>
      </c>
      <c r="B36" s="19" t="s">
        <v>185</v>
      </c>
      <c r="C36" s="20"/>
      <c r="D36" s="20" t="s">
        <v>198</v>
      </c>
      <c r="E36" s="20"/>
      <c r="F36" s="18">
        <v>721200244</v>
      </c>
    </row>
    <row r="37" spans="1:6" ht="15.75">
      <c r="A37" s="23" t="s">
        <v>245</v>
      </c>
      <c r="B37" s="19" t="s">
        <v>186</v>
      </c>
      <c r="C37" s="20"/>
      <c r="D37" s="20" t="s">
        <v>213</v>
      </c>
      <c r="E37" s="20"/>
      <c r="F37" s="18">
        <v>721460150</v>
      </c>
    </row>
    <row r="38" spans="1:6" ht="15.75">
      <c r="A38" s="23" t="s">
        <v>246</v>
      </c>
      <c r="B38" s="35" t="s">
        <v>187</v>
      </c>
      <c r="C38" s="36"/>
      <c r="D38" s="36" t="s">
        <v>200</v>
      </c>
      <c r="E38" s="36"/>
      <c r="F38" s="37">
        <v>731980112</v>
      </c>
    </row>
    <row r="39" spans="1:6" ht="15.75">
      <c r="A39" s="23" t="s">
        <v>247</v>
      </c>
      <c r="B39" s="19" t="s">
        <v>188</v>
      </c>
      <c r="C39" s="20"/>
      <c r="D39" s="20" t="s">
        <v>66</v>
      </c>
      <c r="E39" s="20"/>
      <c r="F39" s="18">
        <v>771155445</v>
      </c>
    </row>
    <row r="40" spans="1:6" ht="15.75">
      <c r="A40" s="23" t="s">
        <v>248</v>
      </c>
      <c r="B40" s="19" t="s">
        <v>189</v>
      </c>
      <c r="C40" s="20"/>
      <c r="D40" s="20" t="s">
        <v>204</v>
      </c>
      <c r="E40" s="20"/>
      <c r="F40" s="18">
        <v>494371088</v>
      </c>
    </row>
    <row r="41" spans="1:6" ht="15.75">
      <c r="A41" s="23" t="s">
        <v>249</v>
      </c>
      <c r="B41" s="19" t="s">
        <v>181</v>
      </c>
      <c r="C41" s="20"/>
      <c r="D41" s="20" t="s">
        <v>201</v>
      </c>
      <c r="E41" s="20"/>
      <c r="F41" s="18">
        <v>777667353</v>
      </c>
    </row>
    <row r="42" spans="1:6" ht="15.75">
      <c r="A42" s="23" t="s">
        <v>250</v>
      </c>
      <c r="B42" s="19" t="s">
        <v>190</v>
      </c>
      <c r="C42" s="20"/>
      <c r="D42" s="20" t="s">
        <v>203</v>
      </c>
      <c r="E42" s="20"/>
      <c r="F42" s="18">
        <v>494622114</v>
      </c>
    </row>
    <row r="43" spans="1:6" ht="15.75">
      <c r="A43" s="23" t="s">
        <v>251</v>
      </c>
      <c r="B43" s="19" t="s">
        <v>191</v>
      </c>
      <c r="C43" s="19"/>
      <c r="D43" s="20" t="s">
        <v>206</v>
      </c>
      <c r="E43" s="20"/>
      <c r="F43" s="18">
        <v>494531955</v>
      </c>
    </row>
    <row r="44" spans="1:6" ht="15.75">
      <c r="A44" s="23" t="s">
        <v>252</v>
      </c>
      <c r="B44" s="19" t="s">
        <v>5</v>
      </c>
      <c r="C44" s="20"/>
      <c r="D44" s="20" t="s">
        <v>207</v>
      </c>
      <c r="E44" s="20"/>
      <c r="F44" s="18">
        <v>604878560</v>
      </c>
    </row>
    <row r="45" spans="1:6" ht="15.75">
      <c r="A45" s="23" t="s">
        <v>253</v>
      </c>
      <c r="B45" s="19" t="s">
        <v>15</v>
      </c>
      <c r="C45" s="20"/>
      <c r="D45" s="20" t="s">
        <v>201</v>
      </c>
      <c r="E45" s="20"/>
      <c r="F45" s="18">
        <v>777667353</v>
      </c>
    </row>
    <row r="46" spans="1:6" ht="15.75">
      <c r="A46" s="23" t="s">
        <v>254</v>
      </c>
      <c r="B46" s="19" t="s">
        <v>10</v>
      </c>
      <c r="C46" s="20"/>
      <c r="D46" s="20" t="s">
        <v>208</v>
      </c>
      <c r="E46" s="20"/>
      <c r="F46" s="18">
        <v>494323958</v>
      </c>
    </row>
    <row r="47" spans="1:6" ht="15.75">
      <c r="A47" s="23" t="s">
        <v>255</v>
      </c>
      <c r="B47" s="19" t="s">
        <v>6</v>
      </c>
      <c r="C47" s="19"/>
      <c r="D47" s="20" t="s">
        <v>66</v>
      </c>
      <c r="E47" s="20"/>
      <c r="F47" s="18">
        <v>771155445</v>
      </c>
    </row>
    <row r="48" spans="1:6" ht="15.75">
      <c r="A48" s="23" t="s">
        <v>256</v>
      </c>
      <c r="B48" s="19" t="s">
        <v>192</v>
      </c>
      <c r="C48" s="20"/>
      <c r="D48" s="20" t="s">
        <v>207</v>
      </c>
      <c r="E48" s="20"/>
      <c r="F48" s="18">
        <v>604878560</v>
      </c>
    </row>
    <row r="49" spans="1:6" ht="15.75">
      <c r="A49" s="23" t="s">
        <v>257</v>
      </c>
      <c r="B49" s="19" t="s">
        <v>193</v>
      </c>
      <c r="C49" s="20"/>
      <c r="D49" s="20" t="s">
        <v>198</v>
      </c>
      <c r="E49" s="20"/>
      <c r="F49" s="18">
        <v>721200244</v>
      </c>
    </row>
    <row r="50" spans="1:6" ht="15.75">
      <c r="A50" s="23" t="s">
        <v>258</v>
      </c>
      <c r="B50" s="19" t="s">
        <v>194</v>
      </c>
      <c r="C50" s="20"/>
      <c r="D50" s="20" t="s">
        <v>195</v>
      </c>
      <c r="E50" s="20"/>
      <c r="F50" s="34">
        <v>705856571</v>
      </c>
    </row>
    <row r="51" spans="1:6" ht="15.75">
      <c r="A51" s="23" t="s">
        <v>259</v>
      </c>
      <c r="B51" s="19" t="s">
        <v>7</v>
      </c>
      <c r="C51" s="20"/>
      <c r="D51" s="20" t="s">
        <v>209</v>
      </c>
      <c r="E51" s="20"/>
      <c r="F51" s="18">
        <v>494621665</v>
      </c>
    </row>
    <row r="52" spans="1:6" ht="15.75">
      <c r="A52" s="23" t="s">
        <v>260</v>
      </c>
      <c r="B52" s="19" t="s">
        <v>12</v>
      </c>
      <c r="C52" s="20"/>
      <c r="D52" s="20" t="s">
        <v>210</v>
      </c>
      <c r="E52" s="20"/>
      <c r="F52" s="18">
        <v>608382500</v>
      </c>
    </row>
    <row r="53" spans="1:6" ht="15.75">
      <c r="A53" s="23" t="s">
        <v>261</v>
      </c>
      <c r="B53" s="19" t="s">
        <v>8</v>
      </c>
      <c r="C53" s="20"/>
      <c r="D53" s="20" t="s">
        <v>196</v>
      </c>
      <c r="E53" s="20"/>
      <c r="F53" s="18">
        <v>494515696</v>
      </c>
    </row>
    <row r="54" spans="1:6" ht="15.75">
      <c r="A54" s="23" t="s">
        <v>168</v>
      </c>
      <c r="B54" s="19" t="s">
        <v>177</v>
      </c>
      <c r="C54" s="20"/>
      <c r="D54" s="20" t="s">
        <v>199</v>
      </c>
      <c r="E54" s="20"/>
      <c r="F54" s="18">
        <v>494371783</v>
      </c>
    </row>
    <row r="55" spans="1:6" ht="15.75">
      <c r="A55" s="23" t="s">
        <v>262</v>
      </c>
      <c r="B55" s="19" t="s">
        <v>175</v>
      </c>
      <c r="C55" s="20"/>
      <c r="D55" s="20" t="s">
        <v>197</v>
      </c>
      <c r="E55" s="20"/>
      <c r="F55" s="18">
        <v>775224093</v>
      </c>
    </row>
    <row r="56" spans="1:6" ht="15.75">
      <c r="A56" s="23" t="s">
        <v>263</v>
      </c>
      <c r="B56" s="19" t="s">
        <v>218</v>
      </c>
      <c r="C56" s="20"/>
      <c r="D56" s="20" t="s">
        <v>219</v>
      </c>
      <c r="E56" s="20"/>
      <c r="F56" s="18">
        <v>724277797</v>
      </c>
    </row>
    <row r="57" spans="1:6" ht="15.75">
      <c r="A57" s="23" t="s">
        <v>264</v>
      </c>
      <c r="B57" s="19" t="s">
        <v>176</v>
      </c>
      <c r="C57" s="20"/>
      <c r="D57" s="20" t="s">
        <v>198</v>
      </c>
      <c r="E57" s="20"/>
      <c r="F57" s="18">
        <v>721200244</v>
      </c>
    </row>
    <row r="58" spans="1:6" ht="15.75">
      <c r="A58" s="23" t="s">
        <v>265</v>
      </c>
      <c r="B58" s="19" t="s">
        <v>9</v>
      </c>
      <c r="C58" s="20"/>
      <c r="D58" s="20" t="s">
        <v>211</v>
      </c>
      <c r="E58" s="20"/>
      <c r="F58" s="18">
        <v>737791333</v>
      </c>
    </row>
    <row r="59" spans="1:6" ht="15.75">
      <c r="A59" s="23" t="s">
        <v>266</v>
      </c>
      <c r="B59" s="19" t="s">
        <v>178</v>
      </c>
      <c r="C59" s="20"/>
      <c r="D59" s="20" t="s">
        <v>212</v>
      </c>
      <c r="E59" s="20"/>
      <c r="F59" s="18">
        <v>799545112</v>
      </c>
    </row>
    <row r="60" spans="1:6" ht="15.75">
      <c r="A60" s="23" t="s">
        <v>267</v>
      </c>
      <c r="B60" s="19" t="s">
        <v>181</v>
      </c>
      <c r="C60" s="20"/>
      <c r="D60" s="20" t="s">
        <v>201</v>
      </c>
      <c r="E60" s="20"/>
      <c r="F60" s="18">
        <v>777667353</v>
      </c>
    </row>
    <row r="61" spans="1:6" ht="15.75">
      <c r="A61" s="23" t="s">
        <v>268</v>
      </c>
      <c r="B61" s="19" t="s">
        <v>179</v>
      </c>
      <c r="C61" s="20"/>
      <c r="D61" s="20" t="s">
        <v>196</v>
      </c>
      <c r="E61" s="20"/>
      <c r="F61" s="18">
        <v>494515694</v>
      </c>
    </row>
    <row r="62" spans="1:6" ht="15.75">
      <c r="A62" s="23" t="s">
        <v>269</v>
      </c>
      <c r="B62" s="19" t="s">
        <v>180</v>
      </c>
      <c r="C62" s="20"/>
      <c r="D62" s="20" t="s">
        <v>199</v>
      </c>
      <c r="E62" s="20"/>
      <c r="F62" s="18">
        <v>494371031</v>
      </c>
    </row>
    <row r="63" spans="1:6" ht="15.75">
      <c r="A63" s="23" t="s">
        <v>270</v>
      </c>
      <c r="B63" s="19" t="s">
        <v>216</v>
      </c>
      <c r="C63" s="20"/>
      <c r="D63" s="20" t="s">
        <v>196</v>
      </c>
      <c r="E63" s="20"/>
      <c r="F63" s="18">
        <v>494515695</v>
      </c>
    </row>
    <row r="64" spans="1:6" ht="15.75">
      <c r="A64" s="23" t="s">
        <v>169</v>
      </c>
      <c r="B64" s="19" t="s">
        <v>182</v>
      </c>
      <c r="C64" s="20"/>
      <c r="D64" s="20" t="s">
        <v>196</v>
      </c>
      <c r="E64" s="20"/>
      <c r="F64" s="18">
        <v>494515693</v>
      </c>
    </row>
    <row r="65" spans="1:6" ht="15.75">
      <c r="A65" s="23" t="s">
        <v>271</v>
      </c>
      <c r="B65" s="19" t="s">
        <v>217</v>
      </c>
      <c r="C65" s="20"/>
      <c r="D65" s="20" t="s">
        <v>202</v>
      </c>
      <c r="E65" s="20"/>
      <c r="F65" s="18">
        <v>736419151</v>
      </c>
    </row>
    <row r="66" spans="1:6" ht="15.75">
      <c r="A66" s="23" t="s">
        <v>272</v>
      </c>
      <c r="B66" s="19" t="s">
        <v>9</v>
      </c>
      <c r="C66" s="20"/>
      <c r="D66" s="20" t="s">
        <v>211</v>
      </c>
      <c r="E66" s="20"/>
      <c r="F66" s="18">
        <v>737791333</v>
      </c>
    </row>
    <row r="67" spans="1:6" ht="15.75">
      <c r="A67" s="23" t="s">
        <v>273</v>
      </c>
      <c r="B67" s="19" t="s">
        <v>183</v>
      </c>
      <c r="C67" s="20"/>
      <c r="D67" s="20" t="s">
        <v>203</v>
      </c>
      <c r="E67" s="20"/>
      <c r="F67" s="18">
        <v>494622114</v>
      </c>
    </row>
    <row r="68" spans="1:6" ht="15.75">
      <c r="A68" s="23" t="s">
        <v>274</v>
      </c>
      <c r="B68" s="19" t="s">
        <v>184</v>
      </c>
      <c r="C68" s="20"/>
      <c r="D68" s="20" t="s">
        <v>199</v>
      </c>
      <c r="E68" s="20"/>
      <c r="F68" s="18">
        <v>494371781</v>
      </c>
    </row>
    <row r="69" spans="1:6" ht="15.75">
      <c r="A69" s="23" t="s">
        <v>275</v>
      </c>
      <c r="B69" s="19" t="s">
        <v>185</v>
      </c>
      <c r="C69" s="20"/>
      <c r="D69" s="20" t="s">
        <v>198</v>
      </c>
      <c r="E69" s="20"/>
      <c r="F69" s="18">
        <v>721200244</v>
      </c>
    </row>
    <row r="70" spans="1:6" ht="15.75">
      <c r="A70" s="23" t="s">
        <v>170</v>
      </c>
      <c r="B70" s="19" t="s">
        <v>186</v>
      </c>
      <c r="C70" s="20"/>
      <c r="D70" s="20" t="s">
        <v>213</v>
      </c>
      <c r="E70" s="20"/>
      <c r="F70" s="18">
        <v>721460150</v>
      </c>
    </row>
    <row r="71" spans="1:6" ht="15.75">
      <c r="A71" s="23" t="s">
        <v>276</v>
      </c>
      <c r="B71" s="35" t="s">
        <v>187</v>
      </c>
      <c r="C71" s="36"/>
      <c r="D71" s="36" t="s">
        <v>200</v>
      </c>
      <c r="E71" s="36"/>
      <c r="F71" s="37">
        <v>731980112</v>
      </c>
    </row>
    <row r="72" spans="1:6" ht="15.75">
      <c r="A72" s="23" t="s">
        <v>277</v>
      </c>
      <c r="B72" s="19" t="s">
        <v>188</v>
      </c>
      <c r="C72" s="20"/>
      <c r="D72" s="20" t="s">
        <v>66</v>
      </c>
      <c r="E72" s="20"/>
      <c r="F72" s="18">
        <v>771155445</v>
      </c>
    </row>
    <row r="73" spans="1:6" ht="15.75">
      <c r="A73" s="23" t="s">
        <v>278</v>
      </c>
      <c r="B73" s="19" t="s">
        <v>189</v>
      </c>
      <c r="C73" s="20"/>
      <c r="D73" s="20" t="s">
        <v>204</v>
      </c>
      <c r="E73" s="20"/>
      <c r="F73" s="18">
        <v>494371088</v>
      </c>
    </row>
    <row r="74" spans="1:6" ht="15.75">
      <c r="A74" s="23" t="s">
        <v>279</v>
      </c>
      <c r="B74" s="19" t="s">
        <v>14</v>
      </c>
      <c r="C74" s="20"/>
      <c r="D74" s="20" t="s">
        <v>205</v>
      </c>
      <c r="E74" s="20"/>
      <c r="F74" s="18">
        <v>734324600</v>
      </c>
    </row>
    <row r="75" spans="1:6" ht="15.75">
      <c r="A75" s="23" t="s">
        <v>280</v>
      </c>
      <c r="B75" s="19" t="s">
        <v>190</v>
      </c>
      <c r="C75" s="20"/>
      <c r="D75" s="20" t="s">
        <v>203</v>
      </c>
      <c r="E75" s="20"/>
      <c r="F75" s="18">
        <v>494622114</v>
      </c>
    </row>
    <row r="76" spans="1:6" ht="15.75">
      <c r="A76" s="23" t="s">
        <v>281</v>
      </c>
      <c r="B76" s="19" t="s">
        <v>191</v>
      </c>
      <c r="C76" s="19"/>
      <c r="D76" s="20" t="s">
        <v>206</v>
      </c>
      <c r="E76" s="20"/>
      <c r="F76" s="18">
        <v>494531955</v>
      </c>
    </row>
    <row r="77" spans="1:6" ht="15.75">
      <c r="A77" s="23" t="s">
        <v>282</v>
      </c>
      <c r="B77" s="19" t="s">
        <v>5</v>
      </c>
      <c r="C77" s="20"/>
      <c r="D77" s="20" t="s">
        <v>207</v>
      </c>
      <c r="E77" s="20"/>
      <c r="F77" s="18">
        <v>604878560</v>
      </c>
    </row>
    <row r="78" spans="1:6" ht="15.75">
      <c r="A78" s="23" t="s">
        <v>283</v>
      </c>
      <c r="B78" s="19" t="s">
        <v>15</v>
      </c>
      <c r="C78" s="20"/>
      <c r="D78" s="20" t="s">
        <v>201</v>
      </c>
      <c r="E78" s="20"/>
      <c r="F78" s="18">
        <v>777667353</v>
      </c>
    </row>
    <row r="79" spans="1:6" ht="15.75">
      <c r="A79" s="23" t="s">
        <v>284</v>
      </c>
      <c r="B79" s="19" t="s">
        <v>10</v>
      </c>
      <c r="C79" s="20"/>
      <c r="D79" s="20" t="s">
        <v>208</v>
      </c>
      <c r="E79" s="20"/>
      <c r="F79" s="18">
        <v>494323958</v>
      </c>
    </row>
    <row r="80" spans="1:6" ht="15.75">
      <c r="A80" s="23" t="s">
        <v>285</v>
      </c>
      <c r="B80" s="19" t="s">
        <v>6</v>
      </c>
      <c r="C80" s="19"/>
      <c r="D80" s="20" t="s">
        <v>66</v>
      </c>
      <c r="E80" s="20"/>
      <c r="F80" s="18">
        <v>771155445</v>
      </c>
    </row>
    <row r="81" spans="1:6" ht="15.75">
      <c r="A81" s="23" t="s">
        <v>171</v>
      </c>
      <c r="B81" s="19" t="s">
        <v>192</v>
      </c>
      <c r="C81" s="20"/>
      <c r="D81" s="20" t="s">
        <v>207</v>
      </c>
      <c r="E81" s="20"/>
      <c r="F81" s="18">
        <v>604878560</v>
      </c>
    </row>
    <row r="82" spans="1:6" ht="15.75">
      <c r="A82" s="23" t="s">
        <v>172</v>
      </c>
      <c r="B82" s="19" t="s">
        <v>193</v>
      </c>
      <c r="C82" s="20"/>
      <c r="D82" s="20" t="s">
        <v>198</v>
      </c>
      <c r="E82" s="20"/>
      <c r="F82" s="18">
        <v>721200244</v>
      </c>
    </row>
    <row r="83" spans="1:6" ht="15.75">
      <c r="A83" s="23" t="s">
        <v>173</v>
      </c>
      <c r="B83" s="19" t="s">
        <v>194</v>
      </c>
      <c r="C83" s="20"/>
      <c r="D83" s="20" t="s">
        <v>195</v>
      </c>
      <c r="E83" s="20"/>
      <c r="F83" s="34">
        <v>705856571</v>
      </c>
    </row>
    <row r="84" spans="1:6" ht="15.75">
      <c r="A84" s="23" t="s">
        <v>286</v>
      </c>
      <c r="B84" s="19" t="s">
        <v>7</v>
      </c>
      <c r="C84" s="20"/>
      <c r="D84" s="20" t="s">
        <v>209</v>
      </c>
      <c r="E84" s="20"/>
      <c r="F84" s="18">
        <v>494621665</v>
      </c>
    </row>
    <row r="85" spans="1:6" ht="15.75">
      <c r="A85" s="23" t="s">
        <v>287</v>
      </c>
      <c r="B85" s="19" t="s">
        <v>12</v>
      </c>
      <c r="C85" s="20"/>
      <c r="D85" s="20" t="s">
        <v>210</v>
      </c>
      <c r="E85" s="20"/>
      <c r="F85" s="18">
        <v>608382500</v>
      </c>
    </row>
    <row r="86" spans="1:6" ht="15.75">
      <c r="A86" s="23" t="s">
        <v>174</v>
      </c>
      <c r="B86" s="19" t="s">
        <v>8</v>
      </c>
      <c r="C86" s="20"/>
      <c r="D86" s="20" t="s">
        <v>196</v>
      </c>
      <c r="E86" s="20"/>
      <c r="F86" s="18">
        <v>494515696</v>
      </c>
    </row>
  </sheetData>
  <printOptions gridLines="1"/>
  <pageMargins left="0.25" right="0.25" top="0.75" bottom="0.75" header="0.3" footer="0.3"/>
  <pageSetup fitToHeight="0" fitToWidth="1" horizontalDpi="600" verticalDpi="600" orientation="portrait" paperSize="9" scale="82" r:id="rId2"/>
  <headerFooter>
    <oddHeader>&amp;C&amp;"Times New Roman,obyčejné"&amp;12&amp;Kffffff&amp;A</oddHeader>
    <oddFooter>&amp;C&amp;"Times New Roman,obyčejné"&amp;12&amp;KffffffStránka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workbookViewId="0" topLeftCell="A268">
      <selection activeCell="Q269" sqref="Q269"/>
    </sheetView>
  </sheetViews>
  <sheetFormatPr defaultColWidth="12.57421875" defaultRowHeight="15"/>
  <sheetData>
    <row r="1" spans="1:10" ht="15">
      <c r="A1" s="2">
        <v>44666</v>
      </c>
      <c r="B1">
        <f aca="true" t="shared" si="0" ref="B1:B7">WEEKDAY(A1,2)</f>
        <v>5</v>
      </c>
      <c r="D1" s="2">
        <v>44562</v>
      </c>
      <c r="E1">
        <f aca="true" t="shared" si="1" ref="E1:E64">WEEKDAY(D1,2)</f>
        <v>6</v>
      </c>
      <c r="F1" s="2">
        <f aca="true" t="shared" si="2" ref="F1:F64">IF(E1&gt;5,D1,0)</f>
        <v>44562</v>
      </c>
      <c r="J1" s="2">
        <v>0</v>
      </c>
    </row>
    <row r="2" spans="1:10" ht="1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ht="1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ht="1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ht="1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ht="1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ht="1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ht="1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ht="1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ht="1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ht="1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ht="1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ht="1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ht="1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ht="1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ht="1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ht="1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ht="1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ht="1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ht="1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ht="1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ht="1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ht="1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ht="1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ht="1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ht="1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ht="1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ht="1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ht="1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ht="1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ht="1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ht="1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ht="1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ht="1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ht="1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ht="1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ht="1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ht="1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ht="1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ht="1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ht="1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ht="1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ht="1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ht="1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ht="1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ht="1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ht="1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ht="1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ht="1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ht="1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ht="1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ht="1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ht="1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ht="1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ht="1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ht="1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ht="1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ht="1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ht="1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ht="1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ht="1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ht="1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ht="1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ht="1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ht="15">
      <c r="A65" s="2">
        <v>44619</v>
      </c>
      <c r="D65" s="2">
        <v>44626</v>
      </c>
      <c r="E65">
        <f aca="true" t="shared" si="3" ref="E65:E128">WEEKDAY(D65,2)</f>
        <v>7</v>
      </c>
      <c r="F65" s="2">
        <f aca="true" t="shared" si="4" ref="F65:F128">IF(E65&gt;5,D65,0)</f>
        <v>44626</v>
      </c>
      <c r="J65" s="2">
        <v>0</v>
      </c>
    </row>
    <row r="66" spans="1:10" ht="1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ht="1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ht="1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ht="1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ht="1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ht="1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ht="1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ht="1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ht="1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ht="1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ht="1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ht="1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ht="1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ht="1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ht="1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ht="1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ht="1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ht="1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ht="1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ht="1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ht="1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ht="1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ht="1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ht="1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ht="1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ht="1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ht="1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ht="1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ht="1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ht="1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ht="1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ht="1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ht="1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ht="1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ht="1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ht="1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ht="1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ht="1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ht="1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ht="1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ht="1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ht="1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ht="1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ht="1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ht="1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ht="1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ht="1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ht="1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ht="1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ht="1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ht="1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ht="1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ht="1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ht="1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ht="1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ht="1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ht="1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ht="1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ht="1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ht="1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ht="1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ht="1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ht="1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ht="15">
      <c r="A129" s="2">
        <v>0</v>
      </c>
      <c r="D129" s="2">
        <v>44690</v>
      </c>
      <c r="E129">
        <f aca="true" t="shared" si="5" ref="E129:E192">WEEKDAY(D129,2)</f>
        <v>1</v>
      </c>
      <c r="F129" s="2">
        <f aca="true" t="shared" si="6" ref="F129:F192">IF(E129&gt;5,D129,0)</f>
        <v>0</v>
      </c>
      <c r="J129" s="2">
        <v>0</v>
      </c>
    </row>
    <row r="130" spans="1:10" ht="1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ht="1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ht="1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ht="1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ht="1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ht="1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ht="1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ht="1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ht="1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ht="1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ht="1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ht="1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ht="1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ht="1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ht="1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ht="1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ht="1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ht="1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ht="1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ht="1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ht="1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ht="1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ht="1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ht="1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ht="1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ht="1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ht="1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ht="1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ht="1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ht="1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ht="1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ht="1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ht="1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ht="1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ht="1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ht="1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ht="1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ht="1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ht="1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ht="1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ht="1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ht="1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ht="1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ht="1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ht="1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ht="1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ht="1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ht="1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ht="1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ht="1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ht="1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ht="1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ht="1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ht="1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ht="1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ht="1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ht="1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ht="1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ht="1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ht="1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ht="1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ht="1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ht="1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ht="15">
      <c r="A193" s="2">
        <v>0</v>
      </c>
      <c r="D193" s="2">
        <v>44754</v>
      </c>
      <c r="E193">
        <f aca="true" t="shared" si="7" ref="E193:E256">WEEKDAY(D193,2)</f>
        <v>2</v>
      </c>
      <c r="F193" s="2">
        <f aca="true" t="shared" si="8" ref="F193:F256">IF(E193&gt;5,D193,0)</f>
        <v>0</v>
      </c>
      <c r="J193" s="2">
        <v>0</v>
      </c>
    </row>
    <row r="194" spans="1:10" ht="1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ht="1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ht="1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ht="1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ht="1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ht="1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ht="1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ht="1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ht="1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ht="1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ht="1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ht="1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ht="1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ht="1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ht="1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ht="1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ht="1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ht="1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ht="1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ht="1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ht="1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ht="1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ht="1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ht="1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ht="1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ht="1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ht="1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ht="1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ht="1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ht="1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ht="1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ht="1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ht="1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ht="1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ht="1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ht="1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ht="1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ht="1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ht="1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ht="1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ht="1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ht="1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ht="1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ht="1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ht="1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ht="1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ht="1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ht="1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ht="1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ht="1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ht="1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ht="1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ht="1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ht="1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ht="1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ht="1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ht="1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ht="1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ht="1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ht="1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ht="1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ht="1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ht="1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0" ht="15">
      <c r="A257" s="2">
        <v>0</v>
      </c>
      <c r="D257" s="2">
        <v>44818</v>
      </c>
      <c r="E257">
        <f aca="true" t="shared" si="9" ref="E257:E320">WEEKDAY(D257,2)</f>
        <v>3</v>
      </c>
      <c r="F257" s="2">
        <f aca="true" t="shared" si="10" ref="F257:F320">IF(E257&gt;5,D257,0)</f>
        <v>0</v>
      </c>
      <c r="J257" s="2">
        <v>0</v>
      </c>
    </row>
    <row r="258" spans="1:10" ht="1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0" ht="1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0" ht="1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0" ht="1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0" ht="1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0" ht="1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0" ht="1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0" ht="1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0" ht="1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0" ht="1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ht="1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0" ht="1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0" ht="1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0" ht="1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0" ht="1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ht="1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ht="1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ht="1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ht="1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ht="1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ht="1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ht="1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ht="1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ht="1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ht="1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ht="1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ht="1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ht="1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ht="1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ht="1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ht="1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ht="1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ht="1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ht="1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ht="1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ht="1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ht="1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ht="1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ht="1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ht="1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ht="1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ht="1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ht="1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ht="1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ht="1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ht="1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ht="1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ht="1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ht="1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ht="1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ht="1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ht="1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ht="1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ht="1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ht="1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ht="1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ht="1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ht="1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ht="1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ht="1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ht="1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ht="1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ht="1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ht="15">
      <c r="A321" s="2">
        <v>0</v>
      </c>
      <c r="D321" s="2">
        <v>44882</v>
      </c>
      <c r="E321">
        <f aca="true" t="shared" si="11" ref="E321:E375">WEEKDAY(D321,2)</f>
        <v>4</v>
      </c>
      <c r="F321" s="2">
        <f aca="true" t="shared" si="12" ref="F321:F375">IF(E321&gt;5,D321,0)</f>
        <v>0</v>
      </c>
      <c r="J321" s="2">
        <v>44737</v>
      </c>
    </row>
    <row r="322" spans="1:10" ht="1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ht="1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ht="1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ht="1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ht="1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ht="1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ht="1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ht="1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ht="1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ht="1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ht="1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ht="1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ht="1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ht="1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ht="1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ht="1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ht="1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ht="1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ht="1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ht="1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ht="1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ht="1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ht="1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ht="1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ht="1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ht="1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ht="1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ht="1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ht="1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ht="1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ht="1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ht="1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ht="1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ht="1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ht="1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ht="1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ht="1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ht="1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ht="1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ht="1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ht="1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ht="1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ht="1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ht="1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ht="1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ht="1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ht="1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ht="1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ht="1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ht="1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ht="1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ht="1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ht="1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ht="1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ht="15">
      <c r="A376" s="2">
        <v>0</v>
      </c>
      <c r="J376" s="2">
        <v>44919</v>
      </c>
    </row>
    <row r="377" spans="1:10" ht="15">
      <c r="A377" s="2">
        <v>0</v>
      </c>
      <c r="J377" s="2">
        <v>44920</v>
      </c>
    </row>
    <row r="378" spans="1:10" ht="15">
      <c r="A378" s="2">
        <v>0</v>
      </c>
      <c r="J378" s="2">
        <v>44921</v>
      </c>
    </row>
    <row r="379" spans="1:10" ht="15">
      <c r="A379" s="2">
        <v>44933</v>
      </c>
      <c r="J379" s="2">
        <v>44926</v>
      </c>
    </row>
    <row r="380" spans="1:10" ht="15">
      <c r="A380" s="2">
        <v>44934</v>
      </c>
      <c r="J380" s="2">
        <v>44927</v>
      </c>
    </row>
    <row r="381" spans="1:10" ht="15">
      <c r="A381" s="2">
        <v>0</v>
      </c>
      <c r="J381" s="2">
        <v>44933</v>
      </c>
    </row>
    <row r="382" spans="1:10" ht="15">
      <c r="A382" s="2">
        <v>0</v>
      </c>
      <c r="J382" s="2">
        <v>44934</v>
      </c>
    </row>
  </sheetData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workbookViewId="0" topLeftCell="A1">
      <selection activeCell="S3" sqref="S3"/>
    </sheetView>
  </sheetViews>
  <sheetFormatPr defaultColWidth="8.7109375" defaultRowHeight="15"/>
  <cols>
    <col min="1" max="1" width="21.7109375" style="3" customWidth="1"/>
    <col min="2" max="2" width="8.7109375" style="3" customWidth="1"/>
    <col min="3" max="3" width="8.7109375" style="4" customWidth="1"/>
    <col min="4" max="4" width="14.57421875" style="4" customWidth="1"/>
    <col min="5" max="5" width="8.7109375" style="4" customWidth="1"/>
    <col min="6" max="6" width="23.8515625" style="4" customWidth="1"/>
    <col min="7" max="7" width="25.28125" style="4" customWidth="1"/>
    <col min="8" max="8" width="24.7109375" style="4" customWidth="1"/>
    <col min="9" max="9" width="21.28125" style="4" customWidth="1"/>
    <col min="10" max="10" width="8.7109375" style="4" customWidth="1"/>
    <col min="11" max="11" width="15.57421875" style="5" customWidth="1"/>
    <col min="12" max="12" width="10.7109375" style="4" customWidth="1"/>
    <col min="13" max="1024" width="8.7109375" style="4" customWidth="1"/>
  </cols>
  <sheetData>
    <row r="1" spans="1:11" ht="1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ht="1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C2&amp;" "&amp;D2&amp;" "&amp;E2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1" ht="1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1" ht="1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1" ht="1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1" ht="1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1" ht="1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1" ht="1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C8&amp;" "&amp;D8&amp;" "&amp;E8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1" ht="1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1" ht="1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1" ht="1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1" ht="1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1" ht="1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C13&amp;" "&amp;D13&amp;" "&amp;E13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1" ht="1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1" ht="1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C15&amp;" "&amp;D15&amp;" "&amp;E15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1" ht="1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C16&amp;" "&amp;D16&amp;" "&amp;E16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ht="1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C17&amp;" "&amp;D17&amp;" "&amp;E17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ht="1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C18&amp;" "&amp;D18&amp;" "&amp;E18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ht="1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ht="1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ht="1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C21&amp;" "&amp;D21&amp;" "&amp;E21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ht="1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ht="1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ht="1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ht="1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C25&amp;" "&amp;D25&amp;" "&amp;E25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ht="1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ht="1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ht="1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C28&amp;" "&amp;D28&amp;" "&amp;E28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ht="1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C29&amp;" "&amp;D29&amp;" "&amp;E29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ht="1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ht="1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ht="1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C32&amp;" "&amp;D32&amp;" "&amp;E32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1" ht="1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1" ht="1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1" ht="1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C35&amp;" "&amp;D35&amp;" "&amp;E35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1" ht="1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1" ht="1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C37&amp;" "&amp;D37&amp;" "&amp;E37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ht="1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ht="1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ht="1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ht="1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9" ht="1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9" ht="1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ht="1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C57&amp;" "&amp;D57&amp;" "&amp;E57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rintOptions/>
  <pageMargins left="0.7" right="0.7" top="0.7875" bottom="0.787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workbookViewId="0" topLeftCell="A1">
      <selection activeCell="O3" sqref="O3"/>
    </sheetView>
  </sheetViews>
  <sheetFormatPr defaultColWidth="12.57421875" defaultRowHeight="15"/>
  <cols>
    <col min="1" max="1" width="63.140625" style="0" customWidth="1"/>
    <col min="2" max="3" width="50.421875" style="0" hidden="1" customWidth="1"/>
    <col min="4" max="4" width="12.57421875" style="0" hidden="1" customWidth="1"/>
    <col min="5" max="5" width="50.421875" style="0" customWidth="1"/>
    <col min="6" max="8" width="12.57421875" style="0" hidden="1" customWidth="1"/>
  </cols>
  <sheetData>
    <row r="1" spans="1:9" ht="15">
      <c r="A1" s="1" t="str">
        <f>IF(Zdroje!G2=CONCATENATE(Zdroje!C2," ",Zdroje!D2," ",Zdroje!E2),Zdroje!G2,Zdroje!G2&amp;" ("&amp;Zdroje!C2&amp;" "&amp;Zdroje!D2&amp;" "&amp;Zdroje!E2&amp;")")</f>
        <v>MDDr. Andělová Jana</v>
      </c>
      <c r="B1" s="1"/>
      <c r="C1" s="1"/>
      <c r="D1" s="1"/>
      <c r="E1" t="str">
        <f>Zdroje!H2&amp;", "&amp;Zdroje!I2&amp;", "&amp;Zdroje!J2</f>
        <v>Jana Pitry 448, Opočno, 517 73</v>
      </c>
      <c r="I1" s="16" t="str">
        <f>Zdroje!K2</f>
        <v>731 980 112</v>
      </c>
    </row>
    <row r="2" spans="1:15" ht="15">
      <c r="A2" s="1" t="str">
        <f>IF(Zdroje!G3=CONCATENATE(Zdroje!C3," ",Zdroje!D3," ",Zdroje!E3),Zdroje!G3,Zdroje!G3&amp;" ("&amp;Zdroje!C3&amp;" "&amp;Zdroje!D3&amp;" "&amp;Zdroje!E3&amp;")")</f>
        <v>Bahník Dent, s.r.o. (MUDr. Bahník František)</v>
      </c>
      <c r="B2" s="1"/>
      <c r="C2" s="1"/>
      <c r="D2" s="1"/>
      <c r="E2" t="str">
        <f>Zdroje!H3&amp;", "&amp;Zdroje!I3&amp;", "&amp;Zdroje!J3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9" ht="15">
      <c r="A3" s="1" t="str">
        <f>IF(Zdroje!G4=CONCATENATE(Zdroje!C4," ",Zdroje!D4," ",Zdroje!E4),Zdroje!G4,Zdroje!G4&amp;" ("&amp;Zdroje!C4&amp;" "&amp;Zdroje!D4&amp;" "&amp;Zdroje!E4&amp;")")</f>
        <v>JB DENT, s.r.o. (MUDr. Beránek Jan)</v>
      </c>
      <c r="B3" s="1"/>
      <c r="C3" s="1"/>
      <c r="D3" s="1"/>
      <c r="E3" t="str">
        <f>Zdroje!H4&amp;", "&amp;Zdroje!I4&amp;", "&amp;Zdroje!J4</f>
        <v>Komenského 828, Týniště nad Orlicí, 517 21</v>
      </c>
      <c r="I3" s="16">
        <f>Zdroje!K4</f>
        <v>494371088</v>
      </c>
    </row>
    <row r="4" spans="1:9" ht="15">
      <c r="A4" s="1" t="str">
        <f>IF(Zdroje!G5=CONCATENATE(Zdroje!C5," ",Zdroje!D5," ",Zdroje!E5),Zdroje!G5,Zdroje!G5&amp;" ("&amp;Zdroje!C5&amp;" "&amp;Zdroje!D5&amp;" "&amp;Zdroje!E5&amp;")")</f>
        <v>MUDr. Bergmanová Dita</v>
      </c>
      <c r="B4" s="1"/>
      <c r="C4" s="1"/>
      <c r="D4" s="1"/>
      <c r="E4" t="str">
        <f>Zdroje!H5&amp;", "&amp;Zdroje!I5&amp;", "&amp;Zdroje!J5</f>
        <v>Záhumenská 445, České Meziříčí, 517 71</v>
      </c>
      <c r="I4" s="16">
        <f>Zdroje!K5</f>
        <v>734324600</v>
      </c>
    </row>
    <row r="5" spans="1:9" ht="15">
      <c r="A5" s="1" t="str">
        <f>IF(Zdroje!G6=CONCATENATE(Zdroje!C6," ",Zdroje!D6," ",Zdroje!E6),Zdroje!G6,Zdroje!G6&amp;" ("&amp;Zdroje!C6&amp;" "&amp;Zdroje!D6&amp;" "&amp;Zdroje!E6&amp;")")</f>
        <v>MUDr. Pavla Valešová (MDDr. Borůvková Veronika)</v>
      </c>
      <c r="B5" s="1"/>
      <c r="C5" s="1"/>
      <c r="D5" s="1"/>
      <c r="E5" t="str">
        <f>Zdroje!H6&amp;", "&amp;Zdroje!I6&amp;", "&amp;Zdroje!J6</f>
        <v>Pulická 99, Dobruška, 518 01</v>
      </c>
      <c r="I5" s="16">
        <f>Zdroje!K6</f>
        <v>494622114</v>
      </c>
    </row>
    <row r="6" spans="1:9" ht="15">
      <c r="A6" s="1" t="str">
        <f>IF(Zdroje!G7=CONCATENATE(Zdroje!C7," ",Zdroje!D7," ",Zdroje!E7),Zdroje!G7,Zdroje!G7&amp;" ("&amp;Zdroje!C7&amp;" "&amp;Zdroje!D7&amp;" "&amp;Zdroje!E7&amp;")")</f>
        <v>DekaDent, s.r.o. (MDDr. Grymová Natalie)</v>
      </c>
      <c r="B6" s="1"/>
      <c r="C6" s="1"/>
      <c r="D6" s="1"/>
      <c r="E6" t="str">
        <f>Zdroje!H7&amp;", "&amp;Zdroje!I7&amp;", "&amp;Zdroje!J7</f>
        <v>Kvasiny 145, , 517 02</v>
      </c>
      <c r="I6" s="16">
        <f>Zdroje!K7</f>
        <v>771155445</v>
      </c>
    </row>
    <row r="7" spans="1:9" ht="15">
      <c r="A7" s="1" t="str">
        <f>IF(Zdroje!G8=CONCATENATE(Zdroje!C8," ",Zdroje!D8," ",Zdroje!E8),Zdroje!G8,Zdroje!G8&amp;" ("&amp;Zdroje!C8&amp;" "&amp;Zdroje!D8&amp;" "&amp;Zdroje!E8&amp;")")</f>
        <v>MUDr. Handl Jindřich</v>
      </c>
      <c r="B7" s="1"/>
      <c r="C7" s="1"/>
      <c r="D7" s="1"/>
      <c r="E7" t="str">
        <f>Zdroje!H8&amp;", "&amp;Zdroje!I8&amp;", "&amp;Zdroje!J8</f>
        <v>Panská 24, Rychnov nad Kněžnou, 516 01</v>
      </c>
      <c r="I7" s="16">
        <f>Zdroje!K8</f>
        <v>494531955</v>
      </c>
    </row>
    <row r="8" spans="1:9" ht="15">
      <c r="A8" s="1" t="str">
        <f>IF(Zdroje!G9=CONCATENATE(Zdroje!C9," ",Zdroje!D9," ",Zdroje!E9),Zdroje!G9,Zdroje!G9&amp;" ("&amp;Zdroje!C9&amp;" "&amp;Zdroje!D9&amp;" "&amp;Zdroje!E9&amp;")")</f>
        <v>SJH Stomatologie, s.r.o. (MDDr. Handl Jindřich)</v>
      </c>
      <c r="B8" s="1"/>
      <c r="C8" s="1"/>
      <c r="D8" s="1"/>
      <c r="E8" t="str">
        <f>Zdroje!H9&amp;", "&amp;Zdroje!I9&amp;", "&amp;Zdroje!J9</f>
        <v>U Stadionu 594, Rychnov nad Kněžnou, 516 01</v>
      </c>
      <c r="I8" s="16">
        <f>Zdroje!K9</f>
        <v>604878560</v>
      </c>
    </row>
    <row r="9" spans="1:9" ht="15">
      <c r="A9" s="1" t="str">
        <f>IF(Zdroje!G10=CONCATENATE(Zdroje!C10," ",Zdroje!D10," ",Zdroje!E10),Zdroje!G10,Zdroje!G10&amp;" ("&amp;Zdroje!C10&amp;" "&amp;Zdroje!D10&amp;" "&amp;Zdroje!E10&amp;")")</f>
        <v>SJH Stomatologie, s.r.o. (MDDr. Handl Kapołková Simona)</v>
      </c>
      <c r="B9" s="1"/>
      <c r="C9" s="1"/>
      <c r="D9" s="1"/>
      <c r="E9" t="str">
        <f>Zdroje!H10&amp;", "&amp;Zdroje!I10&amp;", "&amp;Zdroje!J10</f>
        <v>U Stadionu 594, Rychnov nad Kněžnou, 516 01</v>
      </c>
      <c r="I9" s="16">
        <f>Zdroje!K10</f>
        <v>604878560</v>
      </c>
    </row>
    <row r="10" spans="1:9" ht="15">
      <c r="A10" s="1" t="str">
        <f>IF(Zdroje!G11=CONCATENATE(Zdroje!C11," ",Zdroje!D11," ",Zdroje!E11),Zdroje!G11,Zdroje!G11&amp;" ("&amp;Zdroje!C11&amp;" "&amp;Zdroje!D11&amp;" "&amp;Zdroje!E11&amp;")")</f>
        <v>FSmile, s.r.o. (MDDr. Hanzík Kevin)</v>
      </c>
      <c r="B10" s="1"/>
      <c r="C10" s="1"/>
      <c r="D10" s="1"/>
      <c r="E10" t="str">
        <f>Zdroje!H11&amp;", "&amp;Zdroje!I11&amp;", "&amp;Zdroje!J11</f>
        <v xml:space="preserve"> Tyršova 515, Opočno, 517 73</v>
      </c>
      <c r="I10" s="16">
        <f>Zdroje!K11</f>
        <v>777667353</v>
      </c>
    </row>
    <row r="11" spans="1:9" ht="15">
      <c r="A11" s="1" t="str">
        <f>IF(Zdroje!G12=CONCATENATE(Zdroje!C12," ",Zdroje!D12," ",Zdroje!E12),Zdroje!G12,Zdroje!G12&amp;" ("&amp;Zdroje!C12&amp;" "&amp;Zdroje!D12&amp;" "&amp;Zdroje!E12&amp;")")</f>
        <v>DekaDent, s.r.o. (MDDr. Havlíček Ondřej)</v>
      </c>
      <c r="B11" s="1"/>
      <c r="C11" s="1"/>
      <c r="D11" s="1"/>
      <c r="E11" t="str">
        <f>Zdroje!H12&amp;", "&amp;Zdroje!I12&amp;", "&amp;Zdroje!J12</f>
        <v>Kvasiny 145, , 517 02</v>
      </c>
      <c r="I11" s="16">
        <f>Zdroje!K12</f>
        <v>771155445</v>
      </c>
    </row>
    <row r="12" spans="1:9" ht="15">
      <c r="A12" s="1" t="str">
        <f>IF(Zdroje!G13=CONCATENATE(Zdroje!C13," ",Zdroje!D13," ",Zdroje!E13),Zdroje!G13,Zdroje!G13&amp;" ("&amp;Zdroje!C13&amp;" "&amp;Zdroje!D13&amp;" "&amp;Zdroje!E13&amp;")")</f>
        <v>MUDr. Hlavsová Lenka</v>
      </c>
      <c r="B12" s="1"/>
      <c r="C12" s="1"/>
      <c r="D12" s="1"/>
      <c r="E12" t="str">
        <f>Zdroje!H13&amp;", "&amp;Zdroje!I13&amp;", "&amp;Zdroje!J13</f>
        <v>Komenského 259, Kostelec nad Orlicí, 517 41</v>
      </c>
      <c r="I12" s="16">
        <f>Zdroje!K13</f>
        <v>494323958</v>
      </c>
    </row>
    <row r="13" spans="1:9" ht="15">
      <c r="A13" s="1" t="str">
        <f>IF(Zdroje!G14=CONCATENATE(Zdroje!C14," ",Zdroje!D14," ",Zdroje!E14),Zdroje!G14,Zdroje!G14&amp;" ("&amp;Zdroje!C14&amp;" "&amp;Zdroje!D14&amp;" "&amp;Zdroje!E14&amp;")")</f>
        <v>DekaDent, s.r.o. (MDDr. Chládek Tomáš)</v>
      </c>
      <c r="B13" s="1"/>
      <c r="C13" s="1"/>
      <c r="D13" s="1"/>
      <c r="E13" t="str">
        <f>Zdroje!H14&amp;", "&amp;Zdroje!I14&amp;", "&amp;Zdroje!J14</f>
        <v>Kvasiny 145, , 517 02</v>
      </c>
      <c r="I13" s="16">
        <f>Zdroje!K14</f>
        <v>771155445</v>
      </c>
    </row>
    <row r="14" spans="1:9" ht="15">
      <c r="A14" s="1" t="str">
        <f>IF(Zdroje!G15=CONCATENATE(Zdroje!C15," ",Zdroje!D15," ",Zdroje!E15),Zdroje!G15,Zdroje!G15&amp;" ("&amp;Zdroje!C15&amp;" "&amp;Zdroje!D15&amp;" "&amp;Zdroje!E15&amp;")")</f>
        <v>MUDr. Kašparová Dagmar</v>
      </c>
      <c r="B14" s="1"/>
      <c r="C14" s="1"/>
      <c r="D14" s="1"/>
      <c r="E14" t="str">
        <f>Zdroje!H15&amp;", "&amp;Zdroje!I15&amp;", "&amp;Zdroje!J15</f>
        <v>Voříškova 169, Vamberk, 517 54</v>
      </c>
      <c r="I14" s="16">
        <f>Zdroje!K15</f>
        <v>602514715</v>
      </c>
    </row>
    <row r="15" spans="1:9" ht="15">
      <c r="A15" s="1" t="str">
        <f>IF(Zdroje!G16=CONCATENATE(Zdroje!C16," ",Zdroje!D16," ",Zdroje!E16),Zdroje!G16,Zdroje!G16&amp;" ("&amp;Zdroje!C16&amp;" "&amp;Zdroje!D16&amp;" "&amp;Zdroje!E16&amp;")")</f>
        <v>MUDr. Loukota Jan</v>
      </c>
      <c r="B15" s="1"/>
      <c r="C15" s="1"/>
      <c r="D15" s="1"/>
      <c r="E15" t="str">
        <f>Zdroje!H16&amp;", "&amp;Zdroje!I16&amp;", "&amp;Zdroje!J16</f>
        <v>Komenského 127, Opočno, 517 73</v>
      </c>
      <c r="I15" s="16">
        <f>Zdroje!K16</f>
        <v>494621665</v>
      </c>
    </row>
    <row r="16" spans="1:9" ht="15">
      <c r="A16" s="1" t="str">
        <f>IF(Zdroje!G17=CONCATENATE(Zdroje!C17," ",Zdroje!D17," ",Zdroje!E17),Zdroje!G17,Zdroje!G17&amp;" ("&amp;Zdroje!C17&amp;" "&amp;Zdroje!D17&amp;" "&amp;Zdroje!E17&amp;")")</f>
        <v>MUDr. Majer Rostislav</v>
      </c>
      <c r="B16" s="1"/>
      <c r="C16" s="1"/>
      <c r="D16" s="1"/>
      <c r="E16" t="str">
        <f>Zdroje!H17&amp;", "&amp;Zdroje!I17&amp;", "&amp;Zdroje!J17</f>
        <v>U Stadionu 1166, Rychnov nad Kněžnou, 516 01</v>
      </c>
      <c r="I16" s="16">
        <f>Zdroje!K17</f>
        <v>608382500</v>
      </c>
    </row>
    <row r="17" spans="1:9" ht="15">
      <c r="A17" s="1" t="str">
        <f>IF(Zdroje!G18=CONCATENATE(Zdroje!C18," ",Zdroje!D18," ",Zdroje!E18),Zdroje!G18,Zdroje!G18&amp;" ("&amp;Zdroje!C18&amp;" "&amp;Zdroje!D18&amp;" "&amp;Zdroje!E18&amp;")")</f>
        <v>MUDr. Malátková Ludmila</v>
      </c>
      <c r="B17" s="1"/>
      <c r="C17" s="1"/>
      <c r="D17" s="1"/>
      <c r="E17" t="str">
        <f>Zdroje!H18&amp;", "&amp;Zdroje!I18&amp;", "&amp;Zdroje!J18</f>
        <v>Jiráskova 1389, Rychnov nad Kněžnou, 516 01</v>
      </c>
      <c r="I17" s="16">
        <f>Zdroje!K18</f>
        <v>494515696</v>
      </c>
    </row>
    <row r="18" spans="1:9" ht="15">
      <c r="A18" s="1" t="str">
        <f>IF(Zdroje!G19=CONCATENATE(Zdroje!C19," ",Zdroje!D19," ",Zdroje!E19),Zdroje!G19,Zdroje!G19&amp;" ("&amp;Zdroje!C19&amp;" "&amp;Zdroje!D19&amp;" "&amp;Zdroje!E19&amp;")")</f>
        <v>Můj zubař, s.r.o. (MDDr. Matoušková Lucie)</v>
      </c>
      <c r="B18" s="1"/>
      <c r="C18" s="1"/>
      <c r="D18" s="1"/>
      <c r="E18" t="str">
        <f>Zdroje!H19&amp;", "&amp;Zdroje!I19&amp;", "&amp;Zdroje!J19</f>
        <v xml:space="preserve">Kvasinská 129, Solnice, </v>
      </c>
      <c r="I18" s="16">
        <f>Zdroje!K19</f>
        <v>602152873</v>
      </c>
    </row>
    <row r="19" spans="1:9" ht="15">
      <c r="A19" s="1" t="str">
        <f>IF(Zdroje!G20=CONCATENATE(Zdroje!C20," ",Zdroje!D20," ",Zdroje!E20),Zdroje!G20,Zdroje!G20&amp;" ("&amp;Zdroje!C20&amp;" "&amp;Zdroje!D20&amp;" "&amp;Zdroje!E20&amp;")")</f>
        <v>Bahník Dent, s.r.o. (MUDr. Miřejovská Dagmar)</v>
      </c>
      <c r="B19" s="1"/>
      <c r="C19" s="1"/>
      <c r="D19" s="1"/>
      <c r="E19" t="str">
        <f>Zdroje!H20&amp;", "&amp;Zdroje!I20&amp;", "&amp;Zdroje!J20</f>
        <v xml:space="preserve">Třebízského 799, Kostelec nad Orlicí, 517 41 </v>
      </c>
      <c r="I19" s="16">
        <f>Zdroje!K20</f>
        <v>494323152</v>
      </c>
    </row>
    <row r="20" spans="1:9" ht="15">
      <c r="A20" s="1" t="str">
        <f>IF(Zdroje!G21=CONCATENATE(Zdroje!C21," ",Zdroje!D21," ",Zdroje!E21),Zdroje!G21,Zdroje!G21&amp;" ("&amp;Zdroje!C21&amp;" "&amp;Zdroje!D21&amp;" "&amp;Zdroje!E21&amp;")")</f>
        <v>MDDr. Motyčka Martin</v>
      </c>
      <c r="B20" s="1"/>
      <c r="C20" s="1"/>
      <c r="D20" s="1"/>
      <c r="E20" t="str">
        <f>Zdroje!H21&amp;", "&amp;Zdroje!I21&amp;", "&amp;Zdroje!J21</f>
        <v>Komenského 44, Rychnov nad Kněžnou, 516 01</v>
      </c>
      <c r="I20" s="16">
        <f>Zdroje!K21</f>
        <v>775224093</v>
      </c>
    </row>
    <row r="21" spans="1:9" ht="15">
      <c r="A21" s="1" t="str">
        <f>IF(Zdroje!G22=CONCATENATE(Zdroje!C22," ",Zdroje!D22," ",Zdroje!E22),Zdroje!G22,Zdroje!G22&amp;" ("&amp;Zdroje!C22&amp;" "&amp;Zdroje!D22&amp;" "&amp;Zdroje!E22&amp;")")</f>
        <v>Petrák stomatologie, s.r.o. (MDDr. Paličková Zlata)</v>
      </c>
      <c r="B21" s="1"/>
      <c r="C21" s="1"/>
      <c r="D21" s="1"/>
      <c r="E21" t="str">
        <f>Zdroje!H22&amp;", "&amp;Zdroje!I22&amp;", "&amp;Zdroje!J22</f>
        <v>Náměstí Dr. Lützowa 244, Vamberk, 517 54</v>
      </c>
      <c r="I21" s="16">
        <f>Zdroje!K22</f>
        <v>721200244</v>
      </c>
    </row>
    <row r="22" spans="1:9" ht="15">
      <c r="A22" s="1" t="str">
        <f>IF(Zdroje!G23=CONCATENATE(Zdroje!C23," ",Zdroje!D23," ",Zdroje!E23),Zdroje!G23,Zdroje!G23&amp;" ("&amp;Zdroje!C23&amp;" "&amp;Zdroje!D23&amp;" "&amp;Zdroje!E23&amp;")")</f>
        <v>Petrák stomatologie, s.r.o. (MDDr. Petrák Tomáš)</v>
      </c>
      <c r="B22" s="1"/>
      <c r="C22" s="1"/>
      <c r="D22" s="1"/>
      <c r="E22" t="str">
        <f>Zdroje!H23&amp;", "&amp;Zdroje!I23&amp;", "&amp;Zdroje!J23</f>
        <v>Náměstí Dr. Lützowa 244, Vamberk, 517 54</v>
      </c>
      <c r="I22" s="16">
        <f>Zdroje!K23</f>
        <v>721200244</v>
      </c>
    </row>
    <row r="23" spans="1:9" ht="15">
      <c r="A23" s="1" t="str">
        <f>IF(Zdroje!G24=CONCATENATE(Zdroje!C24," ",Zdroje!D24," ",Zdroje!E24),Zdroje!G24,Zdroje!G24&amp;" ("&amp;Zdroje!C24&amp;" "&amp;Zdroje!D24&amp;" "&amp;Zdroje!E24&amp;")")</f>
        <v>Poliklinika Týniště nad Orlicí (MDDr. Podolská Jana)</v>
      </c>
      <c r="B23" s="1"/>
      <c r="C23" s="1"/>
      <c r="D23" s="1"/>
      <c r="E23" t="str">
        <f>Zdroje!H24&amp;", "&amp;Zdroje!I24&amp;", "&amp;Zdroje!J24</f>
        <v>Mírové nám. 88, Týniště nad Orlicí, 517 21</v>
      </c>
      <c r="I23" s="16">
        <f>Zdroje!K24</f>
        <v>494371110</v>
      </c>
    </row>
    <row r="24" spans="1:9" ht="15">
      <c r="A24" s="1" t="str">
        <f>IF(Zdroje!G25=CONCATENATE(Zdroje!C25," ",Zdroje!D25," ",Zdroje!E25),Zdroje!G25,Zdroje!G25&amp;" ("&amp;Zdroje!C25&amp;" "&amp;Zdroje!D25&amp;" "&amp;Zdroje!E25&amp;")")</f>
        <v>MUDr. Pokorná Jaroslava</v>
      </c>
      <c r="B24" s="1"/>
      <c r="C24" s="1"/>
      <c r="D24" s="1"/>
      <c r="E24" t="str">
        <f>Zdroje!H25&amp;", "&amp;Zdroje!I25&amp;", "&amp;Zdroje!J25</f>
        <v>Jiráskova 1389, Rychnov nad Kněžnou, 516 01</v>
      </c>
      <c r="I24" s="16">
        <f>Zdroje!K25</f>
        <v>494515697</v>
      </c>
    </row>
    <row r="25" spans="1:9" ht="15">
      <c r="A25" s="1" t="str">
        <f>IF(Zdroje!G26=CONCATENATE(Zdroje!C26," ",Zdroje!D26," ",Zdroje!E26),Zdroje!G26,Zdroje!G26&amp;" ("&amp;Zdroje!C26&amp;" "&amp;Zdroje!D26&amp;" "&amp;Zdroje!E26&amp;")")</f>
        <v>Můj zubař, s.r.o. (MUDr. Salamin Akram)</v>
      </c>
      <c r="B25" s="1"/>
      <c r="C25" s="1"/>
      <c r="D25" s="1"/>
      <c r="E25" t="str">
        <f>Zdroje!H26&amp;", "&amp;Zdroje!I26&amp;", "&amp;Zdroje!J26</f>
        <v xml:space="preserve">Kvasinská 129, Solnice, </v>
      </c>
      <c r="I25" s="16">
        <f>Zdroje!K26</f>
        <v>602152873</v>
      </c>
    </row>
    <row r="26" spans="1:9" ht="15">
      <c r="A26" s="1" t="str">
        <f>IF(Zdroje!G27=CONCATENATE(Zdroje!C27," ",Zdroje!D27," ",Zdroje!E27),Zdroje!G27,Zdroje!G27&amp;" ("&amp;Zdroje!C27&amp;" "&amp;Zdroje!D27&amp;" "&amp;Zdroje!E27&amp;")")</f>
        <v>MDDr. Andělová Jana (MDDr. Seibertová Simona)</v>
      </c>
      <c r="B26" s="1"/>
      <c r="C26" s="1"/>
      <c r="D26" s="1"/>
      <c r="E26" t="str">
        <f>Zdroje!H27&amp;", "&amp;Zdroje!I27&amp;", "&amp;Zdroje!J27</f>
        <v>Jana Pitry 448, Opočno, 517 73</v>
      </c>
      <c r="I26" s="16" t="str">
        <f>Zdroje!K27</f>
        <v>731 980 112</v>
      </c>
    </row>
    <row r="27" spans="1:9" ht="15">
      <c r="A27" s="1" t="str">
        <f>IF(Zdroje!G28=CONCATENATE(Zdroje!C28," ",Zdroje!D28," ",Zdroje!E28),Zdroje!G28,Zdroje!G28&amp;" ("&amp;Zdroje!C28&amp;" "&amp;Zdroje!D28&amp;" "&amp;Zdroje!E28&amp;")")</f>
        <v>MUDr. Skřičková Zdeňka</v>
      </c>
      <c r="B27" s="1"/>
      <c r="C27" s="1"/>
      <c r="D27" s="1"/>
      <c r="E27" t="str">
        <f>Zdroje!H28&amp;", "&amp;Zdroje!I28&amp;", "&amp;Zdroje!J28</f>
        <v>Jiráskova 1389, Rychnov nad Kněžnou, 516 01</v>
      </c>
      <c r="I27" s="16">
        <f>Zdroje!K28</f>
        <v>494515695</v>
      </c>
    </row>
    <row r="28" spans="1:9" ht="15">
      <c r="A28" s="1" t="str">
        <f>IF(Zdroje!G29=CONCATENATE(Zdroje!C29," ",Zdroje!D29," ",Zdroje!E29),Zdroje!G29,Zdroje!G29&amp;" ("&amp;Zdroje!C29&amp;" "&amp;Zdroje!D29&amp;" "&amp;Zdroje!E29&amp;")")</f>
        <v>MDDr. Slouková Kamila</v>
      </c>
      <c r="B28" s="1"/>
      <c r="C28" s="1"/>
      <c r="D28" s="1"/>
      <c r="E28" t="str">
        <f>Zdroje!H29&amp;", "&amp;Zdroje!I29&amp;", "&amp;Zdroje!J29</f>
        <v>Jiráskova 1389, Rychnov nad Kněžnou, 516 01</v>
      </c>
      <c r="I28" s="16">
        <f>Zdroje!K29</f>
        <v>494515694</v>
      </c>
    </row>
    <row r="29" spans="1:9" ht="15">
      <c r="A29" s="1" t="str">
        <f>IF(Zdroje!G30=CONCATENATE(Zdroje!C30," ",Zdroje!D30," ",Zdroje!E30),Zdroje!G30,Zdroje!G30&amp;" ("&amp;Zdroje!C30&amp;" "&amp;Zdroje!D30&amp;" "&amp;Zdroje!E30&amp;")")</f>
        <v>MUDr. Simona Sudová, s.r.o. (MUDr. Sudová Simona)</v>
      </c>
      <c r="B29" s="1"/>
      <c r="C29" s="1"/>
      <c r="D29" s="1"/>
      <c r="E29" t="str">
        <f>Zdroje!H30&amp;", "&amp;Zdroje!I30&amp;", "&amp;Zdroje!J30</f>
        <v>Mírové nám. 88, Týniště nad Orlicí, 517 21</v>
      </c>
      <c r="I29" s="16">
        <f>Zdroje!K30</f>
        <v>494371031</v>
      </c>
    </row>
    <row r="30" spans="1:9" ht="15">
      <c r="A30" s="1" t="str">
        <f>IF(Zdroje!G31=CONCATENATE(Zdroje!C31," ",Zdroje!D31," ",Zdroje!E31),Zdroje!G31,Zdroje!G31&amp;" ("&amp;Zdroje!C31&amp;" "&amp;Zdroje!D31&amp;" "&amp;Zdroje!E31&amp;")")</f>
        <v>FSmile, s.r.o. (MUDr. Světlík Filip)</v>
      </c>
      <c r="B30" s="1"/>
      <c r="C30" s="1"/>
      <c r="D30" s="1"/>
      <c r="E30" t="str">
        <f>Zdroje!H31&amp;", "&amp;Zdroje!I31&amp;", "&amp;Zdroje!J31</f>
        <v xml:space="preserve"> Tyršova 515, Opočno, 517 73</v>
      </c>
      <c r="I30" s="16">
        <f>Zdroje!K31</f>
        <v>777667353</v>
      </c>
    </row>
    <row r="31" spans="1:9" ht="15">
      <c r="A31" s="1" t="str">
        <f>IF(Zdroje!G32=CONCATENATE(Zdroje!C32," ",Zdroje!D32," ",Zdroje!E32),Zdroje!G32,Zdroje!G32&amp;" ("&amp;Zdroje!C32&amp;" "&amp;Zdroje!D32&amp;" "&amp;Zdroje!E32&amp;")")</f>
        <v>MUDr. Štulík Richard</v>
      </c>
      <c r="B31" s="1"/>
      <c r="C31" s="1"/>
      <c r="D31" s="1"/>
      <c r="E31" t="str">
        <f>Zdroje!H32&amp;", "&amp;Zdroje!I32&amp;", "&amp;Zdroje!J32</f>
        <v>Jiráskova 1389, Rychnov nad Kněžnou, 516 01</v>
      </c>
      <c r="I31" s="16">
        <f>Zdroje!K32</f>
        <v>494515693</v>
      </c>
    </row>
    <row r="32" spans="1:9" ht="15">
      <c r="A32" s="1" t="str">
        <f>IF(Zdroje!G33=CONCATENATE(Zdroje!C33," ",Zdroje!D33," ",Zdroje!E33),Zdroje!G33,Zdroje!G33&amp;" ("&amp;Zdroje!C33&amp;" "&amp;Zdroje!D33&amp;" "&amp;Zdroje!E33&amp;")")</f>
        <v>Freemed, s.r.o. (MUDr. Tancurinová Jana)</v>
      </c>
      <c r="B32" s="1"/>
      <c r="C32" s="1"/>
      <c r="D32" s="1"/>
      <c r="E32" t="str">
        <f>Zdroje!H33&amp;", "&amp;Zdroje!I33&amp;", "&amp;Zdroje!J33</f>
        <v>Náměstí Dr. Lützowa 345, Vamberk, 517 54</v>
      </c>
      <c r="I32" s="16">
        <f>Zdroje!K33</f>
        <v>736419151</v>
      </c>
    </row>
    <row r="33" spans="1:9" ht="15">
      <c r="A33" s="1" t="str">
        <f>IF(Zdroje!G34=CONCATENATE(Zdroje!C34," ",Zdroje!D34," ",Zdroje!E34),Zdroje!G34,Zdroje!G34&amp;" ("&amp;Zdroje!C34&amp;" "&amp;Zdroje!D34&amp;" "&amp;Zdroje!E34&amp;")")</f>
        <v>Petrák stomatologie, s.r.o. (MDDr. Učňová Petra)</v>
      </c>
      <c r="B33" s="1"/>
      <c r="C33" s="1"/>
      <c r="D33" s="1"/>
      <c r="E33" t="str">
        <f>Zdroje!H34&amp;", "&amp;Zdroje!I34&amp;", "&amp;Zdroje!J34</f>
        <v>Náměstí Dr. Lützowa 244, Vamberk, 517 54</v>
      </c>
      <c r="I33" s="16">
        <f>Zdroje!K34</f>
        <v>721200244</v>
      </c>
    </row>
    <row r="34" spans="1:9" ht="15">
      <c r="A34" s="1" t="str">
        <f>IF(Zdroje!G35=CONCATENATE(Zdroje!C35," ",Zdroje!D35," ",Zdroje!E35),Zdroje!G35,Zdroje!G35&amp;" ("&amp;Zdroje!C35&amp;" "&amp;Zdroje!D35&amp;" "&amp;Zdroje!E35&amp;")")</f>
        <v>MUDr. Valešová Pavla</v>
      </c>
      <c r="B34" s="1"/>
      <c r="C34" s="1"/>
      <c r="D34" s="1"/>
      <c r="E34" t="str">
        <f>Zdroje!H35&amp;", "&amp;Zdroje!I35&amp;", "&amp;Zdroje!J35</f>
        <v>Pulická 99, Dobruška, 518 01</v>
      </c>
      <c r="I34" s="16">
        <f>Zdroje!K35</f>
        <v>494622114</v>
      </c>
    </row>
    <row r="35" spans="1:9" ht="15">
      <c r="A35" s="1" t="str">
        <f>IF(Zdroje!G36=CONCATENATE(Zdroje!C36," ",Zdroje!D36," ",Zdroje!E36),Zdroje!G36,Zdroje!G36&amp;" ("&amp;Zdroje!C36&amp;" "&amp;Zdroje!D36&amp;" "&amp;Zdroje!E36&amp;")")</f>
        <v>Poliklinika Týniště nad Orlicí (MUDr. Veselská Renata)</v>
      </c>
      <c r="B35" s="1"/>
      <c r="C35" s="1"/>
      <c r="D35" s="1"/>
      <c r="E35" t="str">
        <f>Zdroje!H36&amp;", "&amp;Zdroje!I36&amp;", "&amp;Zdroje!J36</f>
        <v>Mírové nám. 88, Týniště nad Orlicí, 517 21</v>
      </c>
      <c r="I35" s="16">
        <f>Zdroje!K36</f>
        <v>494371781</v>
      </c>
    </row>
    <row r="36" spans="1:9" ht="15">
      <c r="A36" s="1" t="str">
        <f>IF(Zdroje!G37=CONCATENATE(Zdroje!C37," ",Zdroje!D37," ",Zdroje!E37),Zdroje!G37,Zdroje!G37&amp;" ("&amp;Zdroje!C37&amp;" "&amp;Zdroje!D37&amp;" "&amp;Zdroje!E37&amp;")")</f>
        <v>MDDr. Zdráhal Zdeněk</v>
      </c>
      <c r="B36" s="1"/>
      <c r="C36" s="1"/>
      <c r="D36" s="1"/>
      <c r="E36" t="str">
        <f>Zdroje!H37&amp;", "&amp;Zdroje!I37&amp;", "&amp;Zdroje!J37</f>
        <v xml:space="preserve">Masarykova 729, Kostelec nad Orlicí, 517 41 </v>
      </c>
      <c r="I36" s="16">
        <f>Zdroje!K37</f>
        <v>721460150</v>
      </c>
    </row>
    <row r="37" spans="1:9" ht="15">
      <c r="A37" s="1" t="str">
        <f>IF(Zdroje!G38=CONCATENATE(Zdroje!C38," ",Zdroje!D38," ",Zdroje!E38),Zdroje!G38,Zdroje!G38&amp;" ("&amp;Zdroje!C38&amp;" "&amp;Zdroje!D38&amp;" "&amp;Zdroje!E38&amp;")")</f>
        <v xml:space="preserve"> (  )</v>
      </c>
      <c r="B37" s="1"/>
      <c r="C37" s="1"/>
      <c r="D37" s="1"/>
      <c r="E37" t="str">
        <f>Zdroje!H38&amp;", "&amp;Zdroje!I38&amp;", "&amp;Zdroje!J38</f>
        <v xml:space="preserve">, , </v>
      </c>
      <c r="I37" s="16">
        <f>Zdroje!K38</f>
        <v>0</v>
      </c>
    </row>
    <row r="38" spans="1:9" ht="15">
      <c r="A38" s="1" t="str">
        <f>IF(Zdroje!G39=CONCATENATE(Zdroje!C39," ",Zdroje!D39," ",Zdroje!E39),Zdroje!G39,Zdroje!G39&amp;" ("&amp;Zdroje!C39&amp;" "&amp;Zdroje!D39&amp;" "&amp;Zdroje!E39&amp;")")</f>
        <v xml:space="preserve"> (  )</v>
      </c>
      <c r="B38" s="1"/>
      <c r="C38" s="1"/>
      <c r="D38" s="1"/>
      <c r="E38" t="str">
        <f>Zdroje!H39&amp;", "&amp;Zdroje!I39&amp;", "&amp;Zdroje!J39</f>
        <v xml:space="preserve">, , </v>
      </c>
      <c r="I38" s="16">
        <f>Zdroje!K39</f>
        <v>0</v>
      </c>
    </row>
    <row r="39" spans="1:9" ht="15">
      <c r="A39" s="1" t="str">
        <f>IF(Zdroje!G40=CONCATENATE(Zdroje!C40," ",Zdroje!D40," ",Zdroje!E40),Zdroje!G40,Zdroje!G40&amp;" ("&amp;Zdroje!C40&amp;" "&amp;Zdroje!D40&amp;" "&amp;Zdroje!E40&amp;")")</f>
        <v xml:space="preserve"> (  )</v>
      </c>
      <c r="B39" s="1"/>
      <c r="C39" s="1"/>
      <c r="D39" s="1"/>
      <c r="E39" t="str">
        <f>Zdroje!H40&amp;", "&amp;Zdroje!I40&amp;", "&amp;Zdroje!J40</f>
        <v xml:space="preserve">, , </v>
      </c>
      <c r="I39" s="16">
        <f>Zdroje!K40</f>
        <v>0</v>
      </c>
    </row>
    <row r="40" spans="1:9" ht="15">
      <c r="A40" s="1" t="str">
        <f>IF(Zdroje!G41=CONCATENATE(Zdroje!C41," ",Zdroje!D41," ",Zdroje!E41),Zdroje!G41,Zdroje!G41&amp;" ("&amp;Zdroje!C41&amp;" "&amp;Zdroje!D41&amp;" "&amp;Zdroje!E41&amp;")")</f>
        <v xml:space="preserve"> (  )</v>
      </c>
      <c r="B40" s="1"/>
      <c r="C40" s="1"/>
      <c r="D40" s="1"/>
      <c r="E40" t="str">
        <f>Zdroje!H41&amp;", "&amp;Zdroje!I41&amp;", "&amp;Zdroje!J41</f>
        <v xml:space="preserve">, , </v>
      </c>
      <c r="I40" s="16">
        <f>Zdroje!K41</f>
        <v>0</v>
      </c>
    </row>
    <row r="41" spans="1:9" ht="15">
      <c r="A41" s="1" t="str">
        <f>IF(Zdroje!G42=CONCATENATE(Zdroje!C42," ",Zdroje!D42," ",Zdroje!E42),Zdroje!G42,Zdroje!G42&amp;" ("&amp;Zdroje!C42&amp;" "&amp;Zdroje!D42&amp;" "&amp;Zdroje!E42&amp;")")</f>
        <v xml:space="preserve"> (  )</v>
      </c>
      <c r="B41" s="1"/>
      <c r="C41" s="1"/>
      <c r="D41" s="1"/>
      <c r="E41" t="str">
        <f>Zdroje!H42&amp;", "&amp;Zdroje!I42&amp;", "&amp;Zdroje!J42</f>
        <v xml:space="preserve">, , </v>
      </c>
      <c r="I41" s="16">
        <f>Zdroje!K42</f>
        <v>0</v>
      </c>
    </row>
    <row r="42" spans="1:9" ht="15">
      <c r="A42" s="1" t="str">
        <f>IF(Zdroje!G43=CONCATENATE(Zdroje!C43," ",Zdroje!D43," ",Zdroje!E43),Zdroje!G43,Zdroje!G43&amp;" ("&amp;Zdroje!C43&amp;" "&amp;Zdroje!D43&amp;" "&amp;Zdroje!E43&amp;")")</f>
        <v xml:space="preserve"> (  )</v>
      </c>
      <c r="B42" s="1"/>
      <c r="C42" s="1"/>
      <c r="D42" s="1"/>
      <c r="E42" t="str">
        <f>Zdroje!H43&amp;", "&amp;Zdroje!I43&amp;", "&amp;Zdroje!J43</f>
        <v xml:space="preserve">, , </v>
      </c>
      <c r="I42" s="16">
        <f>Zdroje!K43</f>
        <v>0</v>
      </c>
    </row>
    <row r="43" spans="1:9" ht="15">
      <c r="A43" s="1" t="str">
        <f>IF(Zdroje!G44=CONCATENATE(Zdroje!C44," ",Zdroje!D44," ",Zdroje!E44),Zdroje!G44,Zdroje!G44&amp;" ("&amp;Zdroje!C44&amp;" "&amp;Zdroje!D44&amp;" "&amp;Zdroje!E44&amp;")")</f>
        <v xml:space="preserve"> (  )</v>
      </c>
      <c r="B43" s="1"/>
      <c r="C43" s="1"/>
      <c r="D43" s="1"/>
      <c r="E43" t="str">
        <f>Zdroje!H44&amp;", "&amp;Zdroje!I44&amp;", "&amp;Zdroje!J44</f>
        <v xml:space="preserve">, , </v>
      </c>
      <c r="I43" s="16">
        <f>Zdroje!K44</f>
        <v>0</v>
      </c>
    </row>
    <row r="44" spans="1:9" ht="15">
      <c r="A44" s="1" t="str">
        <f>IF(Zdroje!G45=CONCATENATE(Zdroje!C45," ",Zdroje!D45," ",Zdroje!E45),Zdroje!G45,Zdroje!G45&amp;" ("&amp;Zdroje!C45&amp;" "&amp;Zdroje!D45&amp;" "&amp;Zdroje!E45&amp;")")</f>
        <v xml:space="preserve"> (  )</v>
      </c>
      <c r="B44" s="1"/>
      <c r="C44" s="1"/>
      <c r="D44" s="1"/>
      <c r="E44" t="str">
        <f>Zdroje!H45&amp;", "&amp;Zdroje!I45&amp;", "&amp;Zdroje!J45</f>
        <v xml:space="preserve">, , </v>
      </c>
      <c r="I44" s="16">
        <f>Zdroje!K45</f>
        <v>0</v>
      </c>
    </row>
    <row r="45" spans="1:9" ht="15">
      <c r="A45" s="1" t="str">
        <f>IF(Zdroje!G46=CONCATENATE(Zdroje!C46," ",Zdroje!D46," ",Zdroje!E46),Zdroje!G46,Zdroje!G46&amp;" ("&amp;Zdroje!C46&amp;" "&amp;Zdroje!D46&amp;" "&amp;Zdroje!E46&amp;")")</f>
        <v xml:space="preserve"> (  )</v>
      </c>
      <c r="B45" s="1"/>
      <c r="C45" s="1"/>
      <c r="D45" s="1"/>
      <c r="E45" t="str">
        <f>Zdroje!H46&amp;", "&amp;Zdroje!I46&amp;", "&amp;Zdroje!J46</f>
        <v xml:space="preserve">, , </v>
      </c>
      <c r="I45" s="16">
        <f>Zdroje!K46</f>
        <v>0</v>
      </c>
    </row>
    <row r="46" spans="1:9" ht="15">
      <c r="A46" s="1" t="str">
        <f>IF(Zdroje!G47=CONCATENATE(Zdroje!C47," ",Zdroje!D47," ",Zdroje!E47),Zdroje!G47,Zdroje!G47&amp;" ("&amp;Zdroje!C47&amp;" "&amp;Zdroje!D47&amp;" "&amp;Zdroje!E47&amp;")")</f>
        <v xml:space="preserve"> (  )</v>
      </c>
      <c r="B46" s="1"/>
      <c r="C46" s="1"/>
      <c r="D46" s="1"/>
      <c r="E46" t="str">
        <f>Zdroje!H47&amp;", "&amp;Zdroje!I47&amp;", "&amp;Zdroje!J47</f>
        <v xml:space="preserve">, , </v>
      </c>
      <c r="I46" s="16">
        <f>Zdroje!K47</f>
        <v>0</v>
      </c>
    </row>
    <row r="47" spans="1:9" ht="15">
      <c r="A47" s="1" t="str">
        <f>IF(Zdroje!G48=CONCATENATE(Zdroje!C48," ",Zdroje!D48," ",Zdroje!E48),Zdroje!G48,Zdroje!G48&amp;" ("&amp;Zdroje!C48&amp;" "&amp;Zdroje!D48&amp;" "&amp;Zdroje!E48&amp;")")</f>
        <v xml:space="preserve"> (  )</v>
      </c>
      <c r="B47" s="1"/>
      <c r="C47" s="1"/>
      <c r="D47" s="1"/>
      <c r="E47" t="str">
        <f>Zdroje!H48&amp;", "&amp;Zdroje!I48&amp;", "&amp;Zdroje!J48</f>
        <v xml:space="preserve">, , </v>
      </c>
      <c r="I47" s="16">
        <f>Zdroje!K48</f>
        <v>0</v>
      </c>
    </row>
    <row r="48" spans="1:9" ht="15">
      <c r="A48" s="1" t="str">
        <f>IF(Zdroje!G49=CONCATENATE(Zdroje!C49," ",Zdroje!D49," ",Zdroje!E49),Zdroje!G49,Zdroje!G49&amp;" ("&amp;Zdroje!C49&amp;" "&amp;Zdroje!D49&amp;" "&amp;Zdroje!E49&amp;")")</f>
        <v xml:space="preserve"> (  )</v>
      </c>
      <c r="B48" s="1"/>
      <c r="C48" s="1"/>
      <c r="D48" s="1"/>
      <c r="E48" t="str">
        <f>Zdroje!H49&amp;", "&amp;Zdroje!I49&amp;", "&amp;Zdroje!J49</f>
        <v xml:space="preserve">, , </v>
      </c>
      <c r="I48" s="16">
        <f>Zdroje!K49</f>
        <v>0</v>
      </c>
    </row>
    <row r="49" spans="1:9" ht="15">
      <c r="A49" s="1" t="str">
        <f>IF(Zdroje!G50=CONCATENATE(Zdroje!C50," ",Zdroje!D50," ",Zdroje!E50),Zdroje!G50,Zdroje!G50&amp;" ("&amp;Zdroje!C50&amp;" "&amp;Zdroje!D50&amp;" "&amp;Zdroje!E50&amp;")")</f>
        <v xml:space="preserve"> (  )</v>
      </c>
      <c r="B49" s="1"/>
      <c r="C49" s="1"/>
      <c r="D49" s="1"/>
      <c r="E49" t="str">
        <f>Zdroje!H50&amp;", "&amp;Zdroje!I50&amp;", "&amp;Zdroje!J50</f>
        <v xml:space="preserve">, , </v>
      </c>
      <c r="I49" s="16">
        <f>Zdroje!K50</f>
        <v>0</v>
      </c>
    </row>
  </sheetData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cp:keywords/>
  <dc:description/>
  <cp:lastModifiedBy>Kristina Balcarová</cp:lastModifiedBy>
  <cp:lastPrinted>2024-05-06T12:59:45Z</cp:lastPrinted>
  <dcterms:created xsi:type="dcterms:W3CDTF">2021-11-10T16:44:36Z</dcterms:created>
  <dcterms:modified xsi:type="dcterms:W3CDTF">2024-05-06T13:00:54Z</dcterms:modified>
  <cp:category/>
  <cp:version/>
  <cp:contentType/>
  <cp:contentStatus/>
  <cp:revision>3</cp:revision>
</cp:coreProperties>
</file>